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<sst xmlns="http://schemas.openxmlformats.org/spreadsheetml/2006/main" count="293" uniqueCount="280">
  <si>
    <r>
      <t>DES AQUATIC RESOURCE MITIGATION FUND 
PAYMENT CALCULATION</t>
    </r>
    <r>
      <rPr>
        <b/>
        <sz val="10"/>
        <rFont val="Arial"/>
        <family val="2"/>
      </rPr>
      <t xml:space="preserve">
</t>
    </r>
  </si>
  <si>
    <t>TOWN</t>
  </si>
  <si>
    <t>Equalized Value per Acre</t>
  </si>
  <si>
    <t>ACWORTH</t>
  </si>
  <si>
    <t>ALBANY</t>
  </si>
  <si>
    <t>ALEXANDRIA</t>
  </si>
  <si>
    <t>Convert square feet of impact to acres:</t>
  </si>
  <si>
    <t>ALLENSTOWN</t>
  </si>
  <si>
    <t xml:space="preserve">INSERT SQUARE FEET OF IMPACT </t>
  </si>
  <si>
    <t>Square feet of impact =</t>
  </si>
  <si>
    <t>ALSTEAD</t>
  </si>
  <si>
    <t>ALTON</t>
  </si>
  <si>
    <t>Acres of impact =</t>
  </si>
  <si>
    <t>AMHERST</t>
  </si>
  <si>
    <t>ANDOVER</t>
  </si>
  <si>
    <t>ANTRIM</t>
  </si>
  <si>
    <t>Determine acreage of wetland construction:</t>
  </si>
  <si>
    <t>ASHLAND</t>
  </si>
  <si>
    <t>Forested wetlands:</t>
  </si>
  <si>
    <t>ATKINSON</t>
  </si>
  <si>
    <t>Tidal wetlands:</t>
  </si>
  <si>
    <t>AUBURN</t>
  </si>
  <si>
    <t>All other areas:</t>
  </si>
  <si>
    <t>BARNSTEAD</t>
  </si>
  <si>
    <t>BARRINGTON</t>
  </si>
  <si>
    <t>BARTLETT</t>
  </si>
  <si>
    <t>Wetland construction cost:</t>
  </si>
  <si>
    <t>BATH</t>
  </si>
  <si>
    <t>BEAN'S GRANT</t>
  </si>
  <si>
    <t>Tidal Wetlands:</t>
  </si>
  <si>
    <t>BEAN'S PURCHASE</t>
  </si>
  <si>
    <t>BEDFORD</t>
  </si>
  <si>
    <t>BELMONT</t>
  </si>
  <si>
    <t>BENNINGTON</t>
  </si>
  <si>
    <t>Land acquisition cost (See land value table):</t>
  </si>
  <si>
    <t>BENTON</t>
  </si>
  <si>
    <t>INSERT LAND VALUE FROM TABLE WHICH APPEARS TO THE LEFT</t>
  </si>
  <si>
    <t>Town land value:</t>
  </si>
  <si>
    <t>BERLIN</t>
  </si>
  <si>
    <t>BETHLEHEM</t>
  </si>
  <si>
    <t>BOSCAWEN</t>
  </si>
  <si>
    <t>BOW</t>
  </si>
  <si>
    <t>BRADFORD</t>
  </si>
  <si>
    <t>Construction + land costs:</t>
  </si>
  <si>
    <t>BRENTWOOD</t>
  </si>
  <si>
    <t>Forested wetland:</t>
  </si>
  <si>
    <t>BRIDGEWATER</t>
  </si>
  <si>
    <t>BRISTOL</t>
  </si>
  <si>
    <t>BROOKFIELD</t>
  </si>
  <si>
    <t>BROOKLINE</t>
  </si>
  <si>
    <t>DES Administrative cost:</t>
  </si>
  <si>
    <t>CAMBRIDGE</t>
  </si>
  <si>
    <t>CAMPTON</t>
  </si>
  <si>
    <t>CANAAN</t>
  </si>
  <si>
    <t>CANDIA</t>
  </si>
  <si>
    <t>CANTERBURY</t>
  </si>
  <si>
    <t>************</t>
  </si>
  <si>
    <t>TOTAL ARM PAYMENT***********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</si>
  <si>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</si>
  <si>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</si>
  <si>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</si>
  <si>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</si>
  <si>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</si>
  <si>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</si>
  <si>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</si>
  <si>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</si>
  <si>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</si>
  <si>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</si>
  <si>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</si>
  <si>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</si>
  <si>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</si>
  <si>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</si>
  <si>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</si>
  <si>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</si>
  <si>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</si>
  <si>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</si>
  <si>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</si>
  <si>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</si>
  <si>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</si>
  <si>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</si>
  <si>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</si>
  <si>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</si>
  <si>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</si>
  <si>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</si>
  <si>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</si>
  <si>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</si>
  <si>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</si>
  <si>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</si>
  <si>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</si>
  <si>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</si>
  <si>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</si>
  <si>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</si>
  <si>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</si>
  <si>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</si>
  <si>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</si>
  <si>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</si>
  <si>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</si>
  <si>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</si>
  <si>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</si>
  <si>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ERVING'S GRANT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</si>
  <si>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</si>
  <si>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</si>
  <si>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</si>
  <si>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</si>
  <si>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</si>
  <si>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</si>
  <si>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</si>
  <si>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</si>
  <si>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</si>
  <si>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</si>
  <si>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</si>
  <si>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</si>
  <si>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</si>
  <si>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</si>
  <si>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</si>
  <si>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</si>
  <si>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</si>
  <si>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</si>
  <si>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</si>
  <si>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</si>
  <si>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</si>
  <si>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</si>
  <si>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</si>
  <si>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</si>
  <si>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</si>
  <si>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</si>
  <si>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</si>
  <si>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</si>
  <si>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</si>
  <si>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</si>
  <si>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</si>
  <si>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</si>
  <si>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</si>
  <si>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</si>
  <si>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</si>
  <si>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</si>
  <si>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</si>
  <si>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</si>
  <si>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</si>
  <si>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</si>
  <si>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</si>
  <si>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</si>
  <si>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</si>
  <si>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</si>
  <si>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</si>
  <si>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</si>
  <si>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</si>
  <si>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</si>
  <si>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</si>
  <si>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</si>
  <si>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</si>
  <si>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</si>
  <si>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</si>
  <si>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</si>
  <si>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</si>
  <si>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</si>
  <si>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</si>
  <si>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</si>
  <si>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</si>
  <si>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</si>
  <si>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</si>
  <si>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</si>
  <si>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 GRANT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</si>
  <si>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</si>
  <si>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</si>
  <si>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</si>
  <si>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</si>
  <si>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</si>
  <si>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</si>
  <si>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</si>
  <si>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</si>
  <si>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</si>
  <si>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</si>
  <si>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</si>
  <si>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</si>
  <si>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</si>
  <si>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</si>
  <si>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</si>
  <si>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</si>
  <si>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</si>
  <si>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</si>
  <si>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</si>
  <si>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</si>
  <si>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</si>
  <si>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</si>
  <si>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</si>
  <si>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</si>
  <si>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</si>
  <si>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</si>
  <si>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</si>
  <si>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</si>
  <si>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</si>
  <si>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</si>
  <si>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</si>
  <si>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</si>
  <si>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</si>
  <si>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</si>
  <si>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</si>
  <si>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</si>
  <si>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</si>
  <si>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</si>
  <si>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</si>
  <si>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</si>
  <si>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</si>
  <si>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</si>
  <si>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</si>
  <si>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</si>
  <si>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</si>
  <si>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</si>
  <si>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</si>
  <si>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</si>
  <si>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</si>
  <si>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</si>
  <si>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</si>
  <si>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</si>
  <si>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</si>
  <si>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</si>
  <si>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</si>
  <si>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</si>
  <si>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</si>
  <si>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</si>
  <si>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</si>
  <si>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</si>
  <si>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</si>
  <si>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</si>
  <si>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</si>
  <si>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</si>
  <si>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</si>
  <si>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</si>
  <si>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</si>
  <si>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</si>
  <si>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</si>
  <si>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</si>
  <si>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</si>
  <si>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</si>
  <si>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</si>
  <si>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</si>
  <si>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</si>
  <si>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</si>
  <si>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</si>
  <si>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</si>
  <si>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</si>
  <si>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</si>
  <si>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</si>
  <si>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</si>
  <si>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</si>
  <si>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</si>
  <si>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</si>
  <si>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</si>
  <si>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</si>
  <si>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</si>
  <si>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</si>
  <si>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</si>
  <si>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</si>
  <si>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 &amp; MES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</si>
  <si>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</si>
  <si>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</si>
  <si>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</si>
  <si>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</si>
  <si>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</si>
  <si>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</si>
  <si>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</si>
  <si>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</si>
  <si>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</si>
  <si>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</si>
  <si>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</si>
  <si>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</si>
  <si>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</si>
  <si>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</si>
  <si>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</si>
  <si>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</si>
  <si>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</si>
  <si>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</si>
  <si>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</si>
  <si>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</si>
  <si>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</si>
  <si>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</si>
  <si>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</si>
  <si>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</si>
  <si>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2011 VALUES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</si>
</sst>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"/>
    <numFmt numFmtId="167" formatCode="&quot;$&quot;#,##0.0000"/>
  </numFmts>
  <fonts count="25">
    <font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wrapText="1"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24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6" fillId="0" borderId="10" xfId="55" applyNumberFormat="1" applyFont="1" applyBorder="1" applyAlignment="1">
      <alignment/>
      <protection/>
    </xf>
    <xf numFmtId="0" fontId="6" fillId="0" borderId="10" xfId="55" applyNumberFormat="1" applyFont="1" applyBorder="1" applyAlignment="1">
      <alignment horizontal="left"/>
      <protection/>
    </xf>
    <xf numFmtId="3" fontId="6" fillId="0" borderId="10" xfId="55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left"/>
    </xf>
    <xf numFmtId="166" fontId="3" fillId="0" borderId="12" xfId="0" applyNumberFormat="1" applyFont="1" applyBorder="1" applyAlignment="1">
      <alignment horizontal="left"/>
    </xf>
    <xf numFmtId="166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6" fontId="0" fillId="0" borderId="11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3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3" fillId="24" borderId="2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21" xfId="0" applyFont="1" applyFill="1" applyBorder="1" applyAlignment="1">
      <alignment horizontal="left" vertical="top" wrapText="1"/>
    </xf>
    <xf numFmtId="0" fontId="3" fillId="24" borderId="22" xfId="0" applyFont="1" applyFill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3.57421875" style="0" customWidth="1"/>
    <col min="2" max="2" width="15.7109375" style="0" customWidth="1"/>
    <col min="3" max="3" width="3.57421875" style="0" customWidth="1"/>
    <col min="6" max="6" width="6.28125" style="0" customWidth="1"/>
    <col min="9" max="9" width="12.421875" style="0" customWidth="1"/>
    <col min="10" max="10" width="13.8515625" style="0" customWidth="1"/>
  </cols>
  <sheetData>
    <row r="1" spans="1:10" s="1" customFormat="1" ht="28.5" customHeight="1">
      <c r="A1" s="1" t="s">
        <v>279</v>
      </c>
      <c r="D1" s="17" t="s">
        <v>0</v>
      </c>
      <c r="E1" s="18"/>
      <c r="F1" s="18"/>
      <c r="G1" s="18"/>
      <c r="H1" s="18"/>
      <c r="I1" s="18"/>
      <c r="J1" s="18"/>
    </row>
    <row r="2" spans="1:10" s="1" customFormat="1" ht="40.5" customHeight="1">
      <c r="A2" s="1" t="s">
        <v>1</v>
      </c>
      <c r="B2" s="11" t="s">
        <v>2</v>
      </c>
      <c r="D2" s="18"/>
      <c r="E2" s="18"/>
      <c r="F2" s="18"/>
      <c r="G2" s="18"/>
      <c r="H2" s="18"/>
      <c r="I2" s="18"/>
      <c r="J2" s="18"/>
    </row>
    <row r="3" spans="1:10" ht="12.75">
      <c r="A3" s="12" t="s">
        <v>3</v>
      </c>
      <c r="B3" s="15">
        <v>1529</v>
      </c>
      <c r="D3" s="18"/>
      <c r="E3" s="18"/>
      <c r="F3" s="18"/>
      <c r="G3" s="18"/>
      <c r="H3" s="18"/>
      <c r="I3" s="18"/>
      <c r="J3" s="18"/>
    </row>
    <row r="4" spans="1:10" ht="12.75">
      <c r="A4" s="12" t="s">
        <v>4</v>
      </c>
      <c r="B4" s="15">
        <v>825</v>
      </c>
      <c r="D4" s="18"/>
      <c r="E4" s="18"/>
      <c r="F4" s="18"/>
      <c r="G4" s="18"/>
      <c r="H4" s="18"/>
      <c r="I4" s="18"/>
      <c r="J4" s="18"/>
    </row>
    <row r="5" spans="1:10" ht="12.75">
      <c r="A5" s="12" t="s">
        <v>5</v>
      </c>
      <c r="B5" s="15">
        <v>2811</v>
      </c>
      <c r="D5" s="19">
        <v>1</v>
      </c>
      <c r="E5" s="20"/>
      <c r="F5" s="21"/>
      <c r="G5" s="22" t="s">
        <v>6</v>
      </c>
      <c r="H5" s="23"/>
      <c r="I5" s="23"/>
      <c r="J5" s="23"/>
    </row>
    <row r="6" spans="1:10" ht="13.5" customHeight="1">
      <c r="A6" s="12" t="s">
        <v>7</v>
      </c>
      <c r="B6" s="15">
        <v>6519</v>
      </c>
      <c r="D6" s="24" t="s">
        <v>8</v>
      </c>
      <c r="E6" s="25"/>
      <c r="F6" s="26"/>
      <c r="G6" s="3" t="s">
        <v>9</v>
      </c>
      <c r="H6" s="3"/>
      <c r="I6" s="4">
        <v>11000</v>
      </c>
      <c r="J6" s="27"/>
    </row>
    <row r="7" spans="1:10" ht="12.75">
      <c r="A7" s="12" t="s">
        <v>10</v>
      </c>
      <c r="B7" s="15">
        <v>2129</v>
      </c>
      <c r="D7" s="30"/>
      <c r="E7" s="31"/>
      <c r="F7" s="32"/>
      <c r="G7" s="39"/>
      <c r="H7" s="40"/>
      <c r="I7" s="5">
        <v>43560</v>
      </c>
      <c r="J7" s="28"/>
    </row>
    <row r="8" spans="1:10" ht="12.75">
      <c r="A8" s="12" t="s">
        <v>11</v>
      </c>
      <c r="B8" s="15">
        <v>17589</v>
      </c>
      <c r="D8" s="33"/>
      <c r="E8" s="34"/>
      <c r="F8" s="35"/>
      <c r="G8" s="6" t="s">
        <v>12</v>
      </c>
      <c r="H8" s="7"/>
      <c r="I8" s="8">
        <f>I6/I7</f>
        <v>0.25252525252525254</v>
      </c>
      <c r="J8" s="29"/>
    </row>
    <row r="9" spans="1:10" ht="12.75">
      <c r="A9" s="12" t="s">
        <v>13</v>
      </c>
      <c r="B9" s="15">
        <v>27487</v>
      </c>
      <c r="D9" s="33"/>
      <c r="E9" s="34"/>
      <c r="F9" s="35"/>
      <c r="G9" s="41"/>
      <c r="H9" s="42"/>
      <c r="I9" s="42"/>
      <c r="J9" s="43"/>
    </row>
    <row r="10" spans="1:10" ht="12.75">
      <c r="A10" s="12" t="s">
        <v>14</v>
      </c>
      <c r="B10" s="15">
        <v>3564</v>
      </c>
      <c r="D10" s="36"/>
      <c r="E10" s="37"/>
      <c r="F10" s="38"/>
      <c r="G10" s="44"/>
      <c r="H10" s="45"/>
      <c r="I10" s="45"/>
      <c r="J10" s="46"/>
    </row>
    <row r="11" spans="1:10" ht="12.75">
      <c r="A11" s="12" t="s">
        <v>15</v>
      </c>
      <c r="B11" s="15">
        <v>4212</v>
      </c>
      <c r="D11" s="19">
        <v>2</v>
      </c>
      <c r="E11" s="20"/>
      <c r="F11" s="21"/>
      <c r="G11" s="58" t="s">
        <v>16</v>
      </c>
      <c r="H11" s="59"/>
      <c r="I11" s="59"/>
      <c r="J11" s="59"/>
    </row>
    <row r="12" spans="1:10" ht="12.75">
      <c r="A12" s="12" t="s">
        <v>17</v>
      </c>
      <c r="B12" s="15">
        <v>11463</v>
      </c>
      <c r="D12" s="30"/>
      <c r="E12" s="31"/>
      <c r="F12" s="32"/>
      <c r="G12" s="7" t="s">
        <v>18</v>
      </c>
      <c r="H12" s="7"/>
      <c r="I12" s="8">
        <f>I8*1.5</f>
        <v>0.3787878787878788</v>
      </c>
      <c r="J12" s="27"/>
    </row>
    <row r="13" spans="1:10" ht="12.75">
      <c r="A13" s="12" t="s">
        <v>19</v>
      </c>
      <c r="B13" s="15">
        <v>34207</v>
      </c>
      <c r="D13" s="33"/>
      <c r="E13" s="34"/>
      <c r="F13" s="35"/>
      <c r="G13" s="7" t="s">
        <v>20</v>
      </c>
      <c r="H13" s="7"/>
      <c r="I13" s="8">
        <f>I8*3</f>
        <v>0.7575757575757576</v>
      </c>
      <c r="J13" s="28"/>
    </row>
    <row r="14" spans="1:10" ht="12.75">
      <c r="A14" s="12" t="s">
        <v>21</v>
      </c>
      <c r="B14" s="15">
        <v>15666</v>
      </c>
      <c r="D14" s="33"/>
      <c r="E14" s="34"/>
      <c r="F14" s="35"/>
      <c r="G14" s="7" t="s">
        <v>22</v>
      </c>
      <c r="H14" s="7"/>
      <c r="I14" s="8">
        <f>I8*1.5</f>
        <v>0.3787878787878788</v>
      </c>
      <c r="J14" s="29"/>
    </row>
    <row r="15" spans="1:10" ht="12.75">
      <c r="A15" s="12" t="s">
        <v>23</v>
      </c>
      <c r="B15" s="15">
        <v>6892</v>
      </c>
      <c r="D15" s="33"/>
      <c r="E15" s="34"/>
      <c r="F15" s="35"/>
      <c r="G15" s="30"/>
      <c r="H15" s="31"/>
      <c r="I15" s="31"/>
      <c r="J15" s="32"/>
    </row>
    <row r="16" spans="1:10" ht="12.75">
      <c r="A16" s="12" t="s">
        <v>24</v>
      </c>
      <c r="B16" s="15">
        <v>10845</v>
      </c>
      <c r="D16" s="36"/>
      <c r="E16" s="37"/>
      <c r="F16" s="38"/>
      <c r="G16" s="36"/>
      <c r="H16" s="37"/>
      <c r="I16" s="37"/>
      <c r="J16" s="38"/>
    </row>
    <row r="17" spans="1:10" ht="12.75">
      <c r="A17" s="12" t="s">
        <v>25</v>
      </c>
      <c r="B17" s="15">
        <v>4933</v>
      </c>
      <c r="D17" s="19">
        <v>3</v>
      </c>
      <c r="E17" s="20"/>
      <c r="F17" s="21"/>
      <c r="G17" s="47" t="s">
        <v>26</v>
      </c>
      <c r="H17" s="48"/>
      <c r="I17" s="48"/>
      <c r="J17" s="48"/>
    </row>
    <row r="18" spans="1:10" ht="12.75">
      <c r="A18" s="12" t="s">
        <v>27</v>
      </c>
      <c r="B18" s="15">
        <v>1610</v>
      </c>
      <c r="D18" s="30"/>
      <c r="E18" s="31"/>
      <c r="F18" s="32"/>
      <c r="G18" s="9" t="s">
        <v>18</v>
      </c>
      <c r="H18" s="9"/>
      <c r="I18" s="9">
        <f>I12*77836.21</f>
        <v>29483.41287878788</v>
      </c>
      <c r="J18" s="49"/>
    </row>
    <row r="19" spans="1:10" ht="12.75">
      <c r="A19" s="12" t="s">
        <v>28</v>
      </c>
      <c r="B19" s="15">
        <v>385</v>
      </c>
      <c r="D19" s="33"/>
      <c r="E19" s="34"/>
      <c r="F19" s="35"/>
      <c r="G19" s="9" t="s">
        <v>29</v>
      </c>
      <c r="H19" s="9"/>
      <c r="I19" s="9">
        <f>I13*77836.21</f>
        <v>58966.82575757576</v>
      </c>
      <c r="J19" s="50"/>
    </row>
    <row r="20" spans="1:10" ht="12.75">
      <c r="A20" s="12" t="s">
        <v>30</v>
      </c>
      <c r="B20" s="15">
        <v>385</v>
      </c>
      <c r="D20" s="33"/>
      <c r="E20" s="34"/>
      <c r="F20" s="35"/>
      <c r="G20" s="9" t="s">
        <v>22</v>
      </c>
      <c r="H20" s="9"/>
      <c r="I20" s="9">
        <f>I14*77836.21</f>
        <v>29483.41287878788</v>
      </c>
      <c r="J20" s="51"/>
    </row>
    <row r="21" spans="1:10" ht="12.75">
      <c r="A21" s="12" t="s">
        <v>31</v>
      </c>
      <c r="B21" s="15">
        <v>34207</v>
      </c>
      <c r="D21" s="33"/>
      <c r="E21" s="34"/>
      <c r="F21" s="35"/>
      <c r="G21" s="52"/>
      <c r="H21" s="53"/>
      <c r="I21" s="53"/>
      <c r="J21" s="54"/>
    </row>
    <row r="22" spans="1:10" ht="12.75">
      <c r="A22" s="12" t="s">
        <v>32</v>
      </c>
      <c r="B22" s="15">
        <v>13410</v>
      </c>
      <c r="D22" s="36"/>
      <c r="E22" s="37"/>
      <c r="F22" s="38"/>
      <c r="G22" s="55"/>
      <c r="H22" s="56"/>
      <c r="I22" s="56"/>
      <c r="J22" s="57"/>
    </row>
    <row r="23" spans="1:10" ht="12.75">
      <c r="A23" s="12" t="s">
        <v>33</v>
      </c>
      <c r="B23" s="15">
        <v>3900</v>
      </c>
      <c r="D23" s="19">
        <v>4</v>
      </c>
      <c r="E23" s="20"/>
      <c r="F23" s="21"/>
      <c r="G23" s="47" t="s">
        <v>34</v>
      </c>
      <c r="H23" s="48"/>
      <c r="I23" s="48"/>
      <c r="J23" s="48"/>
    </row>
    <row r="24" spans="1:10" ht="12.75">
      <c r="A24" s="12" t="s">
        <v>35</v>
      </c>
      <c r="B24" s="15">
        <v>385</v>
      </c>
      <c r="D24" s="63" t="s">
        <v>36</v>
      </c>
      <c r="E24" s="64"/>
      <c r="F24" s="65"/>
      <c r="G24" s="10" t="s">
        <v>37</v>
      </c>
      <c r="H24" s="10"/>
      <c r="I24" s="2">
        <v>385</v>
      </c>
      <c r="J24" s="49"/>
    </row>
    <row r="25" spans="1:10" ht="12.75">
      <c r="A25" s="12" t="s">
        <v>38</v>
      </c>
      <c r="B25" s="15">
        <v>1318</v>
      </c>
      <c r="D25" s="66"/>
      <c r="E25" s="67"/>
      <c r="F25" s="68"/>
      <c r="G25" s="9" t="s">
        <v>18</v>
      </c>
      <c r="H25" s="9"/>
      <c r="I25" s="9">
        <f>I12*I24</f>
        <v>145.83333333333334</v>
      </c>
      <c r="J25" s="50"/>
    </row>
    <row r="26" spans="1:10" ht="12.75">
      <c r="A26" s="12" t="s">
        <v>39</v>
      </c>
      <c r="B26" s="15">
        <v>1475</v>
      </c>
      <c r="D26" s="66"/>
      <c r="E26" s="67"/>
      <c r="F26" s="68"/>
      <c r="G26" s="9" t="s">
        <v>20</v>
      </c>
      <c r="H26" s="9"/>
      <c r="I26" s="9">
        <f>I13*I24</f>
        <v>291.6666666666667</v>
      </c>
      <c r="J26" s="50"/>
    </row>
    <row r="27" spans="1:10" ht="12.75">
      <c r="A27" s="12" t="s">
        <v>40</v>
      </c>
      <c r="B27" s="15">
        <v>5468</v>
      </c>
      <c r="D27" s="66"/>
      <c r="E27" s="67"/>
      <c r="F27" s="68"/>
      <c r="G27" s="9" t="s">
        <v>22</v>
      </c>
      <c r="H27" s="9"/>
      <c r="I27" s="9">
        <f>I14*I24</f>
        <v>145.83333333333334</v>
      </c>
      <c r="J27" s="51"/>
    </row>
    <row r="28" spans="1:10" ht="12.75">
      <c r="A28" s="12" t="s">
        <v>41</v>
      </c>
      <c r="B28" s="15">
        <v>18038</v>
      </c>
      <c r="D28" s="69"/>
      <c r="E28" s="70"/>
      <c r="F28" s="71"/>
      <c r="G28" s="60"/>
      <c r="H28" s="61"/>
      <c r="I28" s="61"/>
      <c r="J28" s="62"/>
    </row>
    <row r="29" spans="1:10" ht="12.75">
      <c r="A29" s="12" t="s">
        <v>42</v>
      </c>
      <c r="B29" s="15">
        <v>4140</v>
      </c>
      <c r="D29" s="19">
        <v>5</v>
      </c>
      <c r="E29" s="20"/>
      <c r="F29" s="21"/>
      <c r="G29" s="47" t="s">
        <v>43</v>
      </c>
      <c r="H29" s="48"/>
      <c r="I29" s="48"/>
      <c r="J29" s="48"/>
    </row>
    <row r="30" spans="1:10" ht="12.75">
      <c r="A30" s="12" t="s">
        <v>44</v>
      </c>
      <c r="B30" s="15">
        <v>13798</v>
      </c>
      <c r="D30" s="30"/>
      <c r="E30" s="31"/>
      <c r="F30" s="32"/>
      <c r="G30" s="9" t="s">
        <v>45</v>
      </c>
      <c r="H30" s="9"/>
      <c r="I30" s="9">
        <f>SUM(I18,I25)</f>
        <v>29629.246212121212</v>
      </c>
      <c r="J30" s="49"/>
    </row>
    <row r="31" spans="1:10" ht="12.75">
      <c r="A31" s="12" t="s">
        <v>46</v>
      </c>
      <c r="B31" s="15">
        <v>12741</v>
      </c>
      <c r="D31" s="33"/>
      <c r="E31" s="34"/>
      <c r="F31" s="35"/>
      <c r="G31" s="9" t="s">
        <v>20</v>
      </c>
      <c r="H31" s="9"/>
      <c r="I31" s="9">
        <f>SUM(I19,I26)</f>
        <v>59258.492424242424</v>
      </c>
      <c r="J31" s="50"/>
    </row>
    <row r="32" spans="1:10" ht="12.75">
      <c r="A32" s="12" t="s">
        <v>47</v>
      </c>
      <c r="B32" s="15">
        <v>14316</v>
      </c>
      <c r="D32" s="33"/>
      <c r="E32" s="34"/>
      <c r="F32" s="35"/>
      <c r="G32" s="9" t="s">
        <v>22</v>
      </c>
      <c r="H32" s="9"/>
      <c r="I32" s="9">
        <f>SUM(I20,I27)</f>
        <v>29629.246212121212</v>
      </c>
      <c r="J32" s="51"/>
    </row>
    <row r="33" spans="1:10" ht="12.75">
      <c r="A33" s="12" t="s">
        <v>48</v>
      </c>
      <c r="B33" s="16">
        <v>2641</v>
      </c>
      <c r="D33" s="36"/>
      <c r="E33" s="37"/>
      <c r="F33" s="38"/>
      <c r="G33" s="60"/>
      <c r="H33" s="61"/>
      <c r="I33" s="61"/>
      <c r="J33" s="62"/>
    </row>
    <row r="34" spans="1:10" ht="12.75">
      <c r="A34" s="12" t="s">
        <v>49</v>
      </c>
      <c r="B34" s="16">
        <v>15399</v>
      </c>
      <c r="D34" s="19">
        <v>6</v>
      </c>
      <c r="E34" s="20"/>
      <c r="F34" s="21"/>
      <c r="G34" s="47" t="s">
        <v>50</v>
      </c>
      <c r="H34" s="48"/>
      <c r="I34" s="48"/>
      <c r="J34" s="48"/>
    </row>
    <row r="35" spans="1:10" ht="12.75">
      <c r="A35" s="12" t="s">
        <v>51</v>
      </c>
      <c r="B35" s="16">
        <v>385</v>
      </c>
      <c r="D35" s="30"/>
      <c r="E35" s="31"/>
      <c r="F35" s="32"/>
      <c r="G35" s="9" t="s">
        <v>18</v>
      </c>
      <c r="H35" s="9"/>
      <c r="I35" s="9">
        <f>I30*0.1</f>
        <v>2962.9246212121216</v>
      </c>
      <c r="J35" s="49"/>
    </row>
    <row r="36" spans="1:10" ht="12.75">
      <c r="A36" s="12" t="s">
        <v>52</v>
      </c>
      <c r="B36" s="16">
        <v>3784</v>
      </c>
      <c r="D36" s="33"/>
      <c r="E36" s="34"/>
      <c r="F36" s="35"/>
      <c r="G36" s="9" t="s">
        <v>20</v>
      </c>
      <c r="H36" s="9"/>
      <c r="I36" s="9">
        <f>I31*0.1</f>
        <v>5925.849242424243</v>
      </c>
      <c r="J36" s="50"/>
    </row>
    <row r="37" spans="1:10" ht="12.75">
      <c r="A37" s="12" t="s">
        <v>53</v>
      </c>
      <c r="B37" s="16">
        <v>4216</v>
      </c>
      <c r="D37" s="33"/>
      <c r="E37" s="34"/>
      <c r="F37" s="35"/>
      <c r="G37" s="9" t="s">
        <v>22</v>
      </c>
      <c r="H37" s="9"/>
      <c r="I37" s="9">
        <f>I32*0.1</f>
        <v>2962.9246212121216</v>
      </c>
      <c r="J37" s="51"/>
    </row>
    <row r="38" spans="1:10" ht="12.75">
      <c r="A38" s="12" t="s">
        <v>54</v>
      </c>
      <c r="B38" s="16">
        <v>7528</v>
      </c>
      <c r="D38" s="36"/>
      <c r="E38" s="37"/>
      <c r="F38" s="38"/>
      <c r="G38" s="60"/>
      <c r="H38" s="61"/>
      <c r="I38" s="61"/>
      <c r="J38" s="62"/>
    </row>
    <row r="39" spans="1:10" ht="12.75">
      <c r="A39" s="12" t="s">
        <v>55</v>
      </c>
      <c r="B39" s="16">
        <v>4010</v>
      </c>
      <c r="D39" s="19" t="s">
        <v>56</v>
      </c>
      <c r="E39" s="20"/>
      <c r="F39" s="21"/>
      <c r="G39" s="47" t="s">
        <v>57</v>
      </c>
      <c r="H39" s="48"/>
      <c r="I39" s="48"/>
      <c r="J39" s="48"/>
    </row>
    <row r="40" spans="1:10" ht="12.75">
      <c r="A40" s="12" t="s">
        <v>58</v>
      </c>
      <c r="B40" s="16">
        <v>2818</v>
      </c>
      <c r="D40" s="30"/>
      <c r="E40" s="31"/>
      <c r="F40" s="32"/>
      <c r="G40" s="9" t="s">
        <v>18</v>
      </c>
      <c r="H40" s="9"/>
      <c r="I40" s="9">
        <f>SUM(I30,I35)</f>
        <v>32592.170833333334</v>
      </c>
      <c r="J40" s="49"/>
    </row>
    <row r="41" spans="1:10" ht="12.75">
      <c r="A41" s="12" t="s">
        <v>59</v>
      </c>
      <c r="B41" s="16">
        <v>26284</v>
      </c>
      <c r="D41" s="33"/>
      <c r="E41" s="34"/>
      <c r="F41" s="35"/>
      <c r="G41" s="9" t="s">
        <v>20</v>
      </c>
      <c r="H41" s="9"/>
      <c r="I41" s="9">
        <f>SUM(I31,I36)</f>
        <v>65184.34166666667</v>
      </c>
      <c r="J41" s="50"/>
    </row>
    <row r="42" spans="1:10" ht="12.75">
      <c r="A42" s="12" t="s">
        <v>60</v>
      </c>
      <c r="B42" s="16">
        <v>385</v>
      </c>
      <c r="D42" s="36"/>
      <c r="E42" s="37"/>
      <c r="F42" s="38"/>
      <c r="G42" s="9" t="s">
        <v>22</v>
      </c>
      <c r="H42" s="9"/>
      <c r="I42" s="9">
        <f>SUM(I32,I37)</f>
        <v>32592.170833333334</v>
      </c>
      <c r="J42" s="51"/>
    </row>
    <row r="43" spans="1:2" ht="12.75">
      <c r="A43" s="12" t="s">
        <v>61</v>
      </c>
      <c r="B43" s="16">
        <v>2177</v>
      </c>
    </row>
    <row r="44" spans="1:2" ht="12.75">
      <c r="A44" s="12" t="s">
        <v>62</v>
      </c>
      <c r="B44" s="16">
        <v>524</v>
      </c>
    </row>
    <row r="45" spans="1:2" ht="12.75">
      <c r="A45" s="12" t="s">
        <v>63</v>
      </c>
      <c r="B45" s="16">
        <v>11158</v>
      </c>
    </row>
    <row r="46" spans="1:2" ht="12.75">
      <c r="A46" s="12" t="s">
        <v>64</v>
      </c>
      <c r="B46" s="16">
        <v>8996</v>
      </c>
    </row>
    <row r="47" spans="1:2" ht="12.75">
      <c r="A47" s="12" t="s">
        <v>65</v>
      </c>
      <c r="B47" s="16">
        <v>7748</v>
      </c>
    </row>
    <row r="48" spans="1:2" ht="12.75">
      <c r="A48" s="12" t="s">
        <v>66</v>
      </c>
      <c r="B48" s="16">
        <v>4175</v>
      </c>
    </row>
    <row r="49" spans="1:2" ht="12.75">
      <c r="A49" s="12" t="s">
        <v>67</v>
      </c>
      <c r="B49" s="16">
        <v>441</v>
      </c>
    </row>
    <row r="50" spans="1:2" ht="12.75">
      <c r="A50" s="12" t="s">
        <v>68</v>
      </c>
      <c r="B50" s="16">
        <v>1804</v>
      </c>
    </row>
    <row r="51" spans="1:2" ht="12.75">
      <c r="A51" s="12" t="s">
        <v>69</v>
      </c>
      <c r="B51" s="16">
        <v>556</v>
      </c>
    </row>
    <row r="52" spans="1:2" ht="12.75">
      <c r="A52" s="12" t="s">
        <v>70</v>
      </c>
      <c r="B52" s="16">
        <v>28002</v>
      </c>
    </row>
    <row r="53" spans="1:2" ht="12.75">
      <c r="A53" s="12" t="s">
        <v>71</v>
      </c>
      <c r="B53" s="16">
        <v>10254</v>
      </c>
    </row>
    <row r="54" spans="1:2" ht="12.75">
      <c r="A54" s="12" t="s">
        <v>72</v>
      </c>
      <c r="B54" s="16">
        <v>2510</v>
      </c>
    </row>
    <row r="55" spans="1:2" ht="12.75">
      <c r="A55" s="12" t="s">
        <v>73</v>
      </c>
      <c r="B55" s="16">
        <v>385</v>
      </c>
    </row>
    <row r="56" spans="1:2" ht="12.75">
      <c r="A56" s="12" t="s">
        <v>74</v>
      </c>
      <c r="B56" s="16">
        <v>1691</v>
      </c>
    </row>
    <row r="57" spans="1:2" ht="12.75">
      <c r="A57" s="12" t="s">
        <v>75</v>
      </c>
      <c r="B57" s="16">
        <v>385</v>
      </c>
    </row>
    <row r="58" spans="1:2" ht="12.75">
      <c r="A58" s="12" t="s">
        <v>76</v>
      </c>
      <c r="B58" s="16">
        <v>1761</v>
      </c>
    </row>
    <row r="59" spans="1:2" ht="12.75">
      <c r="A59" s="12" t="s">
        <v>77</v>
      </c>
      <c r="B59" s="16">
        <v>2505</v>
      </c>
    </row>
    <row r="60" spans="1:2" ht="12.75">
      <c r="A60" s="12" t="s">
        <v>78</v>
      </c>
      <c r="B60" s="16">
        <v>20806</v>
      </c>
    </row>
    <row r="61" spans="1:2" ht="12.75">
      <c r="A61" s="12" t="s">
        <v>79</v>
      </c>
      <c r="B61" s="16">
        <v>5996</v>
      </c>
    </row>
    <row r="62" spans="1:2" ht="12.75">
      <c r="A62" s="12" t="s">
        <v>80</v>
      </c>
      <c r="B62" s="16">
        <v>4315</v>
      </c>
    </row>
    <row r="63" spans="1:2" ht="12.75">
      <c r="A63" s="12" t="s">
        <v>81</v>
      </c>
      <c r="B63" s="16">
        <v>34207</v>
      </c>
    </row>
    <row r="64" spans="1:2" ht="12.75">
      <c r="A64" s="12" t="s">
        <v>82</v>
      </c>
      <c r="B64" s="16">
        <v>385</v>
      </c>
    </row>
    <row r="65" spans="1:2" ht="12.75">
      <c r="A65" s="12" t="s">
        <v>83</v>
      </c>
      <c r="B65" s="16">
        <v>385</v>
      </c>
    </row>
    <row r="66" spans="1:2" ht="12.75">
      <c r="A66" s="12" t="s">
        <v>84</v>
      </c>
      <c r="B66" s="16">
        <v>646</v>
      </c>
    </row>
    <row r="67" spans="1:2" ht="12.75">
      <c r="A67" s="12" t="s">
        <v>85</v>
      </c>
      <c r="B67" s="16">
        <v>34207</v>
      </c>
    </row>
    <row r="68" spans="1:2" ht="12.75">
      <c r="A68" s="12" t="s">
        <v>86</v>
      </c>
      <c r="B68" s="16">
        <v>5469</v>
      </c>
    </row>
    <row r="69" spans="1:2" ht="12.75">
      <c r="A69" s="13" t="s">
        <v>87</v>
      </c>
      <c r="B69" s="16">
        <v>385</v>
      </c>
    </row>
    <row r="70" spans="1:2" ht="12.75">
      <c r="A70" s="12" t="s">
        <v>88</v>
      </c>
      <c r="B70" s="16">
        <v>4104</v>
      </c>
    </row>
    <row r="71" spans="1:2" ht="12.75">
      <c r="A71" s="12" t="s">
        <v>89</v>
      </c>
      <c r="B71" s="16">
        <v>17967</v>
      </c>
    </row>
    <row r="72" spans="1:2" ht="12.75">
      <c r="A72" s="12" t="s">
        <v>90</v>
      </c>
      <c r="B72" s="16">
        <v>15383</v>
      </c>
    </row>
    <row r="73" spans="1:2" ht="12.75">
      <c r="A73" s="12" t="s">
        <v>91</v>
      </c>
      <c r="B73" s="16">
        <v>1444</v>
      </c>
    </row>
    <row r="74" spans="1:2" ht="12.75">
      <c r="A74" s="12" t="s">
        <v>92</v>
      </c>
      <c r="B74" s="16">
        <v>3055</v>
      </c>
    </row>
    <row r="75" spans="1:2" ht="12.75">
      <c r="A75" s="12" t="s">
        <v>93</v>
      </c>
      <c r="B75" s="16">
        <v>2717</v>
      </c>
    </row>
    <row r="76" spans="1:2" ht="12.75">
      <c r="A76" s="12" t="s">
        <v>94</v>
      </c>
      <c r="B76" s="16">
        <v>385</v>
      </c>
    </row>
    <row r="77" spans="1:2" ht="12.75">
      <c r="A77" s="12" t="s">
        <v>95</v>
      </c>
      <c r="B77" s="16">
        <v>8641</v>
      </c>
    </row>
    <row r="78" spans="1:2" ht="12.75">
      <c r="A78" s="12" t="s">
        <v>96</v>
      </c>
      <c r="B78" s="16">
        <v>13587</v>
      </c>
    </row>
    <row r="79" spans="1:2" ht="12.75">
      <c r="A79" s="12" t="s">
        <v>97</v>
      </c>
      <c r="B79" s="16">
        <v>6919</v>
      </c>
    </row>
    <row r="80" spans="1:2" ht="12.75">
      <c r="A80" s="12" t="s">
        <v>98</v>
      </c>
      <c r="B80" s="16">
        <v>808</v>
      </c>
    </row>
    <row r="81" spans="1:2" ht="12.75">
      <c r="A81" s="12" t="s">
        <v>99</v>
      </c>
      <c r="B81" s="16">
        <v>385</v>
      </c>
    </row>
    <row r="82" spans="1:2" ht="12.75">
      <c r="A82" s="12" t="s">
        <v>100</v>
      </c>
      <c r="B82" s="16">
        <v>34207</v>
      </c>
    </row>
    <row r="83" spans="1:2" ht="12.75">
      <c r="A83" s="12" t="s">
        <v>101</v>
      </c>
      <c r="B83" s="16">
        <v>5837</v>
      </c>
    </row>
    <row r="84" spans="1:2" ht="12.75">
      <c r="A84" s="12" t="s">
        <v>102</v>
      </c>
      <c r="B84" s="16">
        <v>3738</v>
      </c>
    </row>
    <row r="85" spans="1:2" ht="12.75">
      <c r="A85" s="12" t="s">
        <v>103</v>
      </c>
      <c r="B85" s="16">
        <v>4017</v>
      </c>
    </row>
    <row r="86" spans="1:2" ht="12.75">
      <c r="A86" s="12" t="s">
        <v>104</v>
      </c>
      <c r="B86" s="16">
        <v>2541</v>
      </c>
    </row>
    <row r="87" spans="1:2" ht="12.75">
      <c r="A87" s="12" t="s">
        <v>105</v>
      </c>
      <c r="B87" s="16">
        <v>7732</v>
      </c>
    </row>
    <row r="88" spans="1:2" ht="12.75">
      <c r="A88" s="12" t="s">
        <v>106</v>
      </c>
      <c r="B88" s="16">
        <v>11764</v>
      </c>
    </row>
    <row r="89" spans="1:2" ht="12.75">
      <c r="A89" s="12" t="s">
        <v>107</v>
      </c>
      <c r="B89" s="16">
        <v>10902</v>
      </c>
    </row>
    <row r="90" spans="1:2" ht="12.75">
      <c r="A90" s="12" t="s">
        <v>108</v>
      </c>
      <c r="B90" s="16">
        <v>22509</v>
      </c>
    </row>
    <row r="91" spans="1:2" ht="12.75">
      <c r="A91" s="12" t="s">
        <v>109</v>
      </c>
      <c r="B91" s="16">
        <v>5359</v>
      </c>
    </row>
    <row r="92" spans="1:2" ht="12.75">
      <c r="A92" s="12" t="s">
        <v>110</v>
      </c>
      <c r="B92" s="16">
        <v>2027</v>
      </c>
    </row>
    <row r="93" spans="1:2" ht="12.75">
      <c r="A93" s="12" t="s">
        <v>111</v>
      </c>
      <c r="B93" s="16">
        <v>21038</v>
      </c>
    </row>
    <row r="94" spans="1:2" ht="12.75">
      <c r="A94" s="12" t="s">
        <v>112</v>
      </c>
      <c r="B94" s="16">
        <v>3167</v>
      </c>
    </row>
    <row r="95" spans="1:2" ht="12.75">
      <c r="A95" s="12" t="s">
        <v>113</v>
      </c>
      <c r="B95" s="16">
        <v>2129</v>
      </c>
    </row>
    <row r="96" spans="1:2" ht="12.75">
      <c r="A96" s="12" t="s">
        <v>114</v>
      </c>
      <c r="B96" s="16">
        <v>1829</v>
      </c>
    </row>
    <row r="97" spans="1:2" ht="12.75">
      <c r="A97" s="12" t="s">
        <v>115</v>
      </c>
      <c r="B97" s="16">
        <v>7981</v>
      </c>
    </row>
    <row r="98" spans="1:2" ht="12.75">
      <c r="A98" s="12" t="s">
        <v>116</v>
      </c>
      <c r="B98" s="16">
        <v>3210</v>
      </c>
    </row>
    <row r="99" spans="1:2" ht="12.75">
      <c r="A99" s="12" t="s">
        <v>117</v>
      </c>
      <c r="B99" s="16">
        <v>33027</v>
      </c>
    </row>
    <row r="100" spans="1:2" ht="12.75">
      <c r="A100" s="12" t="s">
        <v>118</v>
      </c>
      <c r="B100" s="16">
        <v>854</v>
      </c>
    </row>
    <row r="101" spans="1:2" ht="12.75">
      <c r="A101" s="12" t="s">
        <v>119</v>
      </c>
      <c r="B101" s="16">
        <v>7847</v>
      </c>
    </row>
    <row r="102" spans="1:2" ht="12.75">
      <c r="A102" s="12" t="s">
        <v>120</v>
      </c>
      <c r="B102" s="16">
        <v>988</v>
      </c>
    </row>
    <row r="103" spans="1:2" ht="12.75">
      <c r="A103" s="12" t="s">
        <v>121</v>
      </c>
      <c r="B103" s="16">
        <v>385</v>
      </c>
    </row>
    <row r="104" spans="1:2" ht="12.75">
      <c r="A104" s="12" t="s">
        <v>122</v>
      </c>
      <c r="B104" s="16">
        <v>17634</v>
      </c>
    </row>
    <row r="105" spans="1:2" ht="12.75">
      <c r="A105" s="12" t="s">
        <v>123</v>
      </c>
      <c r="B105" s="16">
        <v>34207</v>
      </c>
    </row>
    <row r="106" spans="1:2" ht="12.75">
      <c r="A106" s="12" t="s">
        <v>124</v>
      </c>
      <c r="B106" s="16">
        <v>34207</v>
      </c>
    </row>
    <row r="107" spans="1:2" ht="12.75">
      <c r="A107" s="12" t="s">
        <v>125</v>
      </c>
      <c r="B107" s="16">
        <v>22697</v>
      </c>
    </row>
    <row r="108" spans="1:2" ht="12.75">
      <c r="A108" s="12" t="s">
        <v>126</v>
      </c>
      <c r="B108" s="16">
        <v>5117</v>
      </c>
    </row>
    <row r="109" spans="1:2" ht="12.75">
      <c r="A109" s="12" t="s">
        <v>127</v>
      </c>
      <c r="B109" s="16">
        <v>19684</v>
      </c>
    </row>
    <row r="110" spans="1:2" ht="12.75">
      <c r="A110" s="12" t="s">
        <v>128</v>
      </c>
      <c r="B110" s="16">
        <v>8027</v>
      </c>
    </row>
    <row r="111" spans="1:2" ht="12.75">
      <c r="A111" s="12" t="s">
        <v>129</v>
      </c>
      <c r="B111" s="16">
        <v>561</v>
      </c>
    </row>
    <row r="112" spans="1:2" ht="12.75">
      <c r="A112" s="12" t="s">
        <v>130</v>
      </c>
      <c r="B112" s="16">
        <v>2578</v>
      </c>
    </row>
    <row r="113" spans="1:2" ht="12.75">
      <c r="A113" s="12" t="s">
        <v>131</v>
      </c>
      <c r="B113" s="16">
        <v>12850</v>
      </c>
    </row>
    <row r="114" spans="1:2" ht="12.75">
      <c r="A114" s="12" t="s">
        <v>132</v>
      </c>
      <c r="B114" s="16">
        <v>6053</v>
      </c>
    </row>
    <row r="115" spans="1:2" ht="12.75">
      <c r="A115" s="12" t="s">
        <v>133</v>
      </c>
      <c r="B115" s="16">
        <v>2084</v>
      </c>
    </row>
    <row r="116" spans="1:2" ht="12.75">
      <c r="A116" s="12" t="s">
        <v>134</v>
      </c>
      <c r="B116" s="16">
        <v>6228</v>
      </c>
    </row>
    <row r="117" spans="1:2" ht="12.75">
      <c r="A117" s="12" t="s">
        <v>135</v>
      </c>
      <c r="B117" s="16">
        <v>4915</v>
      </c>
    </row>
    <row r="118" spans="1:2" ht="12.75">
      <c r="A118" s="12" t="s">
        <v>136</v>
      </c>
      <c r="B118" s="16">
        <v>17175</v>
      </c>
    </row>
    <row r="119" spans="1:2" ht="12.75">
      <c r="A119" s="12" t="s">
        <v>137</v>
      </c>
      <c r="B119" s="16">
        <v>21117</v>
      </c>
    </row>
    <row r="120" spans="1:2" ht="12.75">
      <c r="A120" s="12" t="s">
        <v>138</v>
      </c>
      <c r="B120" s="16">
        <v>22505</v>
      </c>
    </row>
    <row r="121" spans="1:2" ht="12.75">
      <c r="A121" s="12" t="s">
        <v>139</v>
      </c>
      <c r="B121" s="16">
        <v>7718</v>
      </c>
    </row>
    <row r="122" spans="1:2" ht="12.75">
      <c r="A122" s="12" t="s">
        <v>140</v>
      </c>
      <c r="B122" s="16">
        <v>34207</v>
      </c>
    </row>
    <row r="123" spans="1:2" ht="12.75">
      <c r="A123" s="12" t="s">
        <v>141</v>
      </c>
      <c r="B123" s="16">
        <v>3162</v>
      </c>
    </row>
    <row r="124" spans="1:2" ht="12.75">
      <c r="A124" s="12" t="s">
        <v>142</v>
      </c>
      <c r="B124" s="16">
        <v>5672</v>
      </c>
    </row>
    <row r="125" spans="1:2" ht="12.75">
      <c r="A125" s="12" t="s">
        <v>143</v>
      </c>
      <c r="B125" s="16">
        <v>1282</v>
      </c>
    </row>
    <row r="126" spans="1:2" ht="12.75">
      <c r="A126" s="12" t="s">
        <v>144</v>
      </c>
      <c r="B126" s="16">
        <v>21034</v>
      </c>
    </row>
    <row r="127" spans="1:2" ht="12.75">
      <c r="A127" s="12" t="s">
        <v>145</v>
      </c>
      <c r="B127" s="16">
        <v>18195</v>
      </c>
    </row>
    <row r="128" spans="1:2" ht="12.75">
      <c r="A128" s="12" t="s">
        <v>146</v>
      </c>
      <c r="B128" s="16">
        <v>385</v>
      </c>
    </row>
    <row r="129" spans="1:2" ht="12.75">
      <c r="A129" s="12" t="s">
        <v>147</v>
      </c>
      <c r="B129" s="16">
        <v>22819</v>
      </c>
    </row>
    <row r="130" spans="1:2" ht="12.75">
      <c r="A130" s="14" t="s">
        <v>148</v>
      </c>
      <c r="B130" s="16">
        <v>34207</v>
      </c>
    </row>
    <row r="131" spans="1:2" ht="12.75">
      <c r="A131" s="12" t="s">
        <v>149</v>
      </c>
      <c r="B131" s="16">
        <v>2098</v>
      </c>
    </row>
    <row r="132" spans="1:2" ht="12.75">
      <c r="A132" s="12" t="s">
        <v>150</v>
      </c>
      <c r="B132" s="16">
        <v>1076</v>
      </c>
    </row>
    <row r="133" spans="1:2" ht="12.75">
      <c r="A133" s="12" t="s">
        <v>151</v>
      </c>
      <c r="B133" s="16">
        <v>2535</v>
      </c>
    </row>
    <row r="134" spans="1:2" ht="12.75">
      <c r="A134" s="12" t="s">
        <v>152</v>
      </c>
      <c r="B134" s="16">
        <v>22633</v>
      </c>
    </row>
    <row r="135" spans="1:2" ht="12.75">
      <c r="A135" s="12" t="s">
        <v>153</v>
      </c>
      <c r="B135" s="16">
        <v>14624</v>
      </c>
    </row>
    <row r="136" spans="1:2" ht="12.75">
      <c r="A136" s="12" t="s">
        <v>154</v>
      </c>
      <c r="B136" s="16">
        <v>2093</v>
      </c>
    </row>
    <row r="137" spans="1:2" ht="12.75">
      <c r="A137" s="12" t="s">
        <v>155</v>
      </c>
      <c r="B137" s="16">
        <v>1908</v>
      </c>
    </row>
    <row r="138" spans="1:2" ht="12.75">
      <c r="A138" s="12" t="s">
        <v>156</v>
      </c>
      <c r="B138" s="16">
        <v>1880</v>
      </c>
    </row>
    <row r="139" spans="1:2" ht="12.75">
      <c r="A139" s="12" t="s">
        <v>157</v>
      </c>
      <c r="B139" s="16">
        <v>31499</v>
      </c>
    </row>
    <row r="140" spans="1:2" ht="12.75">
      <c r="A140" s="12" t="s">
        <v>158</v>
      </c>
      <c r="B140" s="16">
        <v>4508</v>
      </c>
    </row>
    <row r="141" spans="1:2" ht="12.75">
      <c r="A141" s="12" t="s">
        <v>159</v>
      </c>
      <c r="B141" s="16">
        <v>385</v>
      </c>
    </row>
    <row r="142" spans="1:2" ht="12.75">
      <c r="A142" s="12" t="s">
        <v>160</v>
      </c>
      <c r="B142" s="16">
        <v>30091</v>
      </c>
    </row>
    <row r="143" spans="1:2" ht="12.75">
      <c r="A143" s="12" t="s">
        <v>161</v>
      </c>
      <c r="B143" s="16">
        <v>6279</v>
      </c>
    </row>
    <row r="144" spans="1:2" ht="12.75">
      <c r="A144" s="12" t="s">
        <v>162</v>
      </c>
      <c r="B144" s="16">
        <v>385</v>
      </c>
    </row>
    <row r="145" spans="1:2" ht="12.75">
      <c r="A145" s="12" t="s">
        <v>163</v>
      </c>
      <c r="B145" s="16">
        <v>1053</v>
      </c>
    </row>
    <row r="146" spans="1:2" ht="12.75">
      <c r="A146" s="12" t="s">
        <v>164</v>
      </c>
      <c r="B146" s="16">
        <v>3492</v>
      </c>
    </row>
    <row r="147" spans="1:2" ht="12.75">
      <c r="A147" s="12" t="s">
        <v>165</v>
      </c>
      <c r="B147" s="16">
        <v>3546</v>
      </c>
    </row>
    <row r="148" spans="1:2" ht="12.75">
      <c r="A148" s="12" t="s">
        <v>166</v>
      </c>
      <c r="B148" s="16">
        <v>11144</v>
      </c>
    </row>
    <row r="149" spans="1:2" ht="12.75">
      <c r="A149" s="12" t="s">
        <v>167</v>
      </c>
      <c r="B149" s="16">
        <v>7411</v>
      </c>
    </row>
    <row r="150" spans="1:2" ht="12.75">
      <c r="A150" s="12" t="s">
        <v>168</v>
      </c>
      <c r="B150" s="16">
        <v>34207</v>
      </c>
    </row>
    <row r="151" spans="1:2" ht="12.75">
      <c r="A151" s="12" t="s">
        <v>169</v>
      </c>
      <c r="B151" s="16">
        <v>4528</v>
      </c>
    </row>
    <row r="152" spans="1:2" ht="12.75">
      <c r="A152" s="12" t="s">
        <v>170</v>
      </c>
      <c r="B152" s="16">
        <v>1623</v>
      </c>
    </row>
    <row r="153" spans="1:2" ht="12.75">
      <c r="A153" s="12" t="s">
        <v>171</v>
      </c>
      <c r="B153" s="16">
        <v>385</v>
      </c>
    </row>
    <row r="154" spans="1:2" ht="12.75">
      <c r="A154" s="12" t="s">
        <v>172</v>
      </c>
      <c r="B154" s="16">
        <v>3853</v>
      </c>
    </row>
    <row r="155" spans="1:2" ht="12.75">
      <c r="A155" s="12" t="s">
        <v>173</v>
      </c>
      <c r="B155" s="16">
        <v>26489</v>
      </c>
    </row>
    <row r="156" spans="1:2" ht="12.75">
      <c r="A156" s="12" t="s">
        <v>174</v>
      </c>
      <c r="B156" s="16">
        <v>34207</v>
      </c>
    </row>
    <row r="157" spans="1:2" ht="12.75">
      <c r="A157" s="12" t="s">
        <v>175</v>
      </c>
      <c r="B157" s="16">
        <v>5930</v>
      </c>
    </row>
    <row r="158" spans="1:2" ht="12.75">
      <c r="A158" s="12" t="s">
        <v>176</v>
      </c>
      <c r="B158" s="16">
        <v>932</v>
      </c>
    </row>
    <row r="159" spans="1:2" ht="12.75">
      <c r="A159" s="12" t="s">
        <v>177</v>
      </c>
      <c r="B159" s="16">
        <v>25898</v>
      </c>
    </row>
    <row r="160" spans="1:2" ht="12.75">
      <c r="A160" s="12" t="s">
        <v>178</v>
      </c>
      <c r="B160" s="16">
        <v>385</v>
      </c>
    </row>
    <row r="161" spans="1:2" ht="12.75">
      <c r="A161" s="12" t="s">
        <v>179</v>
      </c>
      <c r="B161" s="16">
        <v>6185</v>
      </c>
    </row>
    <row r="162" spans="1:2" ht="12.75">
      <c r="A162" s="12" t="s">
        <v>180</v>
      </c>
      <c r="B162" s="16">
        <v>1525</v>
      </c>
    </row>
    <row r="163" spans="1:2" ht="12.75">
      <c r="A163" s="12" t="s">
        <v>181</v>
      </c>
      <c r="B163" s="16">
        <v>8767</v>
      </c>
    </row>
    <row r="164" spans="1:2" ht="12.75">
      <c r="A164" s="12" t="s">
        <v>182</v>
      </c>
      <c r="B164" s="16">
        <v>34207</v>
      </c>
    </row>
    <row r="165" spans="1:2" ht="12.75">
      <c r="A165" s="12" t="s">
        <v>183</v>
      </c>
      <c r="B165" s="16">
        <v>34207</v>
      </c>
    </row>
    <row r="166" spans="1:2" ht="12.75">
      <c r="A166" s="12" t="s">
        <v>184</v>
      </c>
      <c r="B166" s="16">
        <v>4191</v>
      </c>
    </row>
    <row r="167" spans="1:2" ht="12.75">
      <c r="A167" s="12" t="s">
        <v>185</v>
      </c>
      <c r="B167" s="16">
        <v>7709</v>
      </c>
    </row>
    <row r="168" spans="1:2" ht="12.75">
      <c r="A168" s="12" t="s">
        <v>186</v>
      </c>
      <c r="B168" s="16">
        <v>34207</v>
      </c>
    </row>
    <row r="169" spans="1:2" ht="12.75">
      <c r="A169" s="12" t="s">
        <v>187</v>
      </c>
      <c r="B169" s="16">
        <v>7868</v>
      </c>
    </row>
    <row r="170" spans="1:2" ht="12.75">
      <c r="A170" s="12" t="s">
        <v>188</v>
      </c>
      <c r="B170" s="16">
        <v>5329</v>
      </c>
    </row>
    <row r="171" spans="1:2" ht="12.75">
      <c r="A171" s="12" t="s">
        <v>189</v>
      </c>
      <c r="B171" s="16">
        <v>6462</v>
      </c>
    </row>
    <row r="172" spans="1:2" ht="12.75">
      <c r="A172" s="12" t="s">
        <v>190</v>
      </c>
      <c r="B172" s="16">
        <v>31486</v>
      </c>
    </row>
    <row r="173" spans="1:2" ht="12.75">
      <c r="A173" s="12" t="s">
        <v>191</v>
      </c>
      <c r="B173" s="16">
        <v>14971</v>
      </c>
    </row>
    <row r="174" spans="1:2" ht="12.75">
      <c r="A174" s="12" t="s">
        <v>192</v>
      </c>
      <c r="B174" s="16">
        <v>25698</v>
      </c>
    </row>
    <row r="175" spans="1:2" ht="12.75">
      <c r="A175" s="12" t="s">
        <v>193</v>
      </c>
      <c r="B175" s="16">
        <v>20930</v>
      </c>
    </row>
    <row r="176" spans="1:2" ht="12.75">
      <c r="A176" s="12" t="s">
        <v>194</v>
      </c>
      <c r="B176" s="16">
        <v>23737</v>
      </c>
    </row>
    <row r="177" spans="1:2" ht="12.75">
      <c r="A177" s="12" t="s">
        <v>195</v>
      </c>
      <c r="B177" s="16">
        <v>5224</v>
      </c>
    </row>
    <row r="178" spans="1:2" ht="12.75">
      <c r="A178" s="12" t="s">
        <v>196</v>
      </c>
      <c r="B178" s="16">
        <v>25683</v>
      </c>
    </row>
    <row r="179" spans="1:2" ht="12.75">
      <c r="A179" s="12" t="s">
        <v>197</v>
      </c>
      <c r="B179" s="16">
        <v>34207</v>
      </c>
    </row>
    <row r="180" spans="1:2" ht="12.75">
      <c r="A180" s="12" t="s">
        <v>198</v>
      </c>
      <c r="B180" s="16">
        <v>5473</v>
      </c>
    </row>
    <row r="181" spans="1:2" ht="12.75">
      <c r="A181" s="12" t="s">
        <v>199</v>
      </c>
      <c r="B181" s="16">
        <v>1086</v>
      </c>
    </row>
    <row r="182" spans="1:2" ht="12.75">
      <c r="A182" s="12" t="s">
        <v>200</v>
      </c>
      <c r="B182" s="16">
        <v>13038</v>
      </c>
    </row>
    <row r="183" spans="1:2" ht="12.75">
      <c r="A183" s="12" t="s">
        <v>201</v>
      </c>
      <c r="B183" s="16">
        <v>7112</v>
      </c>
    </row>
    <row r="184" spans="1:2" ht="12.75">
      <c r="A184" s="12" t="s">
        <v>202</v>
      </c>
      <c r="B184" s="16">
        <v>385</v>
      </c>
    </row>
    <row r="185" spans="1:2" ht="12.75">
      <c r="A185" s="12" t="s">
        <v>203</v>
      </c>
      <c r="B185" s="16">
        <v>630</v>
      </c>
    </row>
    <row r="186" spans="1:2" ht="12.75">
      <c r="A186" s="12" t="s">
        <v>204</v>
      </c>
      <c r="B186" s="16">
        <v>1627</v>
      </c>
    </row>
    <row r="187" spans="1:2" ht="12.75">
      <c r="A187" s="12" t="s">
        <v>205</v>
      </c>
      <c r="B187" s="16">
        <v>6373</v>
      </c>
    </row>
    <row r="188" spans="1:2" ht="12.75">
      <c r="A188" s="12" t="s">
        <v>206</v>
      </c>
      <c r="B188" s="16">
        <v>34207</v>
      </c>
    </row>
    <row r="189" spans="1:2" ht="12.75">
      <c r="A189" s="12" t="s">
        <v>207</v>
      </c>
      <c r="B189" s="16">
        <v>12241</v>
      </c>
    </row>
    <row r="190" spans="1:2" ht="12.75">
      <c r="A190" s="12" t="s">
        <v>208</v>
      </c>
      <c r="B190" s="16">
        <v>7008</v>
      </c>
    </row>
    <row r="191" spans="1:2" ht="12.75">
      <c r="A191" s="12" t="s">
        <v>209</v>
      </c>
      <c r="B191" s="16">
        <v>1394</v>
      </c>
    </row>
    <row r="192" spans="1:2" ht="12.75">
      <c r="A192" s="12" t="s">
        <v>210</v>
      </c>
      <c r="B192" s="16">
        <v>385</v>
      </c>
    </row>
    <row r="193" spans="1:2" ht="12.75">
      <c r="A193" s="12" t="s">
        <v>211</v>
      </c>
      <c r="B193" s="16">
        <v>678</v>
      </c>
    </row>
    <row r="194" spans="1:2" ht="12.75">
      <c r="A194" s="12" t="s">
        <v>212</v>
      </c>
      <c r="B194" s="16">
        <v>5163</v>
      </c>
    </row>
    <row r="195" spans="1:2" ht="12.75">
      <c r="A195" s="12" t="s">
        <v>213</v>
      </c>
      <c r="B195" s="16">
        <v>2660</v>
      </c>
    </row>
    <row r="196" spans="1:2" ht="12.75">
      <c r="A196" s="12" t="s">
        <v>214</v>
      </c>
      <c r="B196" s="16">
        <v>34207</v>
      </c>
    </row>
    <row r="197" spans="1:2" ht="12.75">
      <c r="A197" s="12" t="s">
        <v>215</v>
      </c>
      <c r="B197" s="16">
        <v>6584</v>
      </c>
    </row>
    <row r="198" spans="1:2" ht="12.75">
      <c r="A198" s="12" t="s">
        <v>216</v>
      </c>
      <c r="B198" s="16">
        <v>34207</v>
      </c>
    </row>
    <row r="199" spans="1:2" ht="12.75">
      <c r="A199" s="12" t="s">
        <v>217</v>
      </c>
      <c r="B199" s="16">
        <v>605</v>
      </c>
    </row>
    <row r="200" spans="1:2" ht="12.75">
      <c r="A200" s="12" t="s">
        <v>218</v>
      </c>
      <c r="B200" s="16">
        <v>17434</v>
      </c>
    </row>
    <row r="201" spans="1:2" ht="12.75">
      <c r="A201" s="12" t="s">
        <v>219</v>
      </c>
      <c r="B201" s="16">
        <v>1365</v>
      </c>
    </row>
    <row r="202" spans="1:2" ht="12.75">
      <c r="A202" s="12" t="s">
        <v>220</v>
      </c>
      <c r="B202" s="16">
        <v>8670</v>
      </c>
    </row>
    <row r="203" spans="1:2" ht="12.75">
      <c r="A203" s="12" t="s">
        <v>221</v>
      </c>
      <c r="B203" s="16">
        <v>22326</v>
      </c>
    </row>
    <row r="204" spans="1:2" ht="12.75">
      <c r="A204" s="12" t="s">
        <v>222</v>
      </c>
      <c r="B204" s="16">
        <v>18722</v>
      </c>
    </row>
    <row r="205" spans="1:2" ht="12.75">
      <c r="A205" s="12" t="s">
        <v>223</v>
      </c>
      <c r="B205" s="16">
        <v>957</v>
      </c>
    </row>
    <row r="206" spans="1:2" ht="12.75">
      <c r="A206" s="12" t="s">
        <v>224</v>
      </c>
      <c r="B206" s="16">
        <v>2789</v>
      </c>
    </row>
    <row r="207" spans="1:2" ht="12.75">
      <c r="A207" s="12" t="s">
        <v>225</v>
      </c>
      <c r="B207" s="16">
        <v>34207</v>
      </c>
    </row>
    <row r="208" spans="1:2" ht="12.75">
      <c r="A208" s="12" t="s">
        <v>226</v>
      </c>
      <c r="B208" s="16">
        <v>34207</v>
      </c>
    </row>
    <row r="209" spans="1:2" ht="12.75">
      <c r="A209" s="12" t="s">
        <v>227</v>
      </c>
      <c r="B209" s="16">
        <v>2162</v>
      </c>
    </row>
    <row r="210" spans="1:2" ht="12.75">
      <c r="A210" s="12" t="s">
        <v>228</v>
      </c>
      <c r="B210" s="16">
        <v>6833</v>
      </c>
    </row>
    <row r="211" spans="1:2" ht="12.75">
      <c r="A211" s="12" t="s">
        <v>229</v>
      </c>
      <c r="B211" s="16">
        <v>24257</v>
      </c>
    </row>
    <row r="212" spans="1:2" ht="12.75">
      <c r="A212" s="12" t="s">
        <v>230</v>
      </c>
      <c r="B212" s="16">
        <v>4349</v>
      </c>
    </row>
    <row r="213" spans="1:2" ht="12.75">
      <c r="A213" s="12" t="s">
        <v>231</v>
      </c>
      <c r="B213" s="16">
        <v>385</v>
      </c>
    </row>
    <row r="214" spans="1:2" ht="12.75">
      <c r="A214" s="12" t="s">
        <v>232</v>
      </c>
      <c r="B214" s="16">
        <v>34207</v>
      </c>
    </row>
    <row r="215" spans="1:2" ht="12.75">
      <c r="A215" s="12" t="s">
        <v>233</v>
      </c>
      <c r="B215" s="16">
        <v>385</v>
      </c>
    </row>
    <row r="216" spans="1:2" ht="12.75">
      <c r="A216" s="12" t="s">
        <v>234</v>
      </c>
      <c r="B216" s="16">
        <v>1920</v>
      </c>
    </row>
    <row r="217" spans="1:2" ht="12.75">
      <c r="A217" s="12" t="s">
        <v>235</v>
      </c>
      <c r="B217" s="16">
        <v>540</v>
      </c>
    </row>
    <row r="218" spans="1:2" ht="12.75">
      <c r="A218" s="12" t="s">
        <v>236</v>
      </c>
      <c r="B218" s="16">
        <v>34207</v>
      </c>
    </row>
    <row r="219" spans="1:2" ht="12.75">
      <c r="A219" s="12" t="s">
        <v>237</v>
      </c>
      <c r="B219" s="16">
        <v>14450</v>
      </c>
    </row>
    <row r="220" spans="1:2" ht="12.75">
      <c r="A220" s="12" t="s">
        <v>238</v>
      </c>
      <c r="B220" s="16">
        <v>2535</v>
      </c>
    </row>
    <row r="221" spans="1:2" ht="12.75">
      <c r="A221" s="12" t="s">
        <v>239</v>
      </c>
      <c r="B221" s="16">
        <v>549</v>
      </c>
    </row>
    <row r="222" spans="1:2" ht="12.75">
      <c r="A222" s="12" t="s">
        <v>240</v>
      </c>
      <c r="B222" s="16">
        <v>1233</v>
      </c>
    </row>
    <row r="223" spans="1:2" ht="12.75">
      <c r="A223" s="12" t="s">
        <v>241</v>
      </c>
      <c r="B223" s="16">
        <v>4409</v>
      </c>
    </row>
    <row r="224" spans="1:2" ht="12.75">
      <c r="A224" s="12" t="s">
        <v>242</v>
      </c>
      <c r="B224" s="16">
        <v>6827</v>
      </c>
    </row>
    <row r="225" spans="1:2" ht="12.75">
      <c r="A225" s="12" t="s">
        <v>243</v>
      </c>
      <c r="B225" s="16">
        <v>385</v>
      </c>
    </row>
    <row r="226" spans="1:2" ht="12.75">
      <c r="A226" s="12" t="s">
        <v>244</v>
      </c>
      <c r="B226" s="16">
        <v>34207</v>
      </c>
    </row>
    <row r="227" spans="1:2" ht="12.75">
      <c r="A227" s="12" t="s">
        <v>245</v>
      </c>
      <c r="B227" s="16">
        <v>385</v>
      </c>
    </row>
    <row r="228" spans="1:2" ht="12.75">
      <c r="A228" s="12" t="s">
        <v>246</v>
      </c>
      <c r="B228" s="16">
        <v>6489</v>
      </c>
    </row>
    <row r="229" spans="1:2" ht="12.75">
      <c r="A229" s="12" t="s">
        <v>247</v>
      </c>
      <c r="B229" s="16">
        <v>1500</v>
      </c>
    </row>
    <row r="230" spans="1:2" ht="12.75">
      <c r="A230" s="12" t="s">
        <v>248</v>
      </c>
      <c r="B230" s="16">
        <v>34207</v>
      </c>
    </row>
    <row r="231" spans="1:2" ht="12.75">
      <c r="A231" s="12" t="s">
        <v>249</v>
      </c>
      <c r="B231" s="16">
        <v>2494</v>
      </c>
    </row>
    <row r="232" spans="1:2" ht="12.75">
      <c r="A232" s="12" t="s">
        <v>250</v>
      </c>
      <c r="B232" s="16">
        <v>4333</v>
      </c>
    </row>
    <row r="233" spans="1:2" ht="12.75">
      <c r="A233" s="12" t="s">
        <v>251</v>
      </c>
      <c r="B233" s="16">
        <v>6457</v>
      </c>
    </row>
    <row r="234" spans="1:2" ht="12.75">
      <c r="A234" s="12" t="s">
        <v>252</v>
      </c>
      <c r="B234" s="16">
        <v>2860</v>
      </c>
    </row>
    <row r="235" spans="1:2" ht="12.75">
      <c r="A235" s="12" t="s">
        <v>253</v>
      </c>
      <c r="B235" s="16">
        <v>3419</v>
      </c>
    </row>
    <row r="236" spans="1:2" ht="12.75">
      <c r="A236" s="12" t="s">
        <v>254</v>
      </c>
      <c r="B236" s="16">
        <v>385</v>
      </c>
    </row>
    <row r="237" spans="1:2" ht="12.75">
      <c r="A237" s="12" t="s">
        <v>255</v>
      </c>
      <c r="B237" s="16">
        <v>3162</v>
      </c>
    </row>
    <row r="238" spans="1:2" ht="12.75">
      <c r="A238" s="12" t="s">
        <v>256</v>
      </c>
      <c r="B238" s="16">
        <v>21228</v>
      </c>
    </row>
    <row r="239" spans="1:2" ht="12.75">
      <c r="A239" s="12" t="s">
        <v>257</v>
      </c>
      <c r="B239" s="16">
        <v>2627</v>
      </c>
    </row>
    <row r="240" spans="1:2" ht="12.75">
      <c r="A240" s="12" t="s">
        <v>258</v>
      </c>
      <c r="B240" s="16">
        <v>20608</v>
      </c>
    </row>
    <row r="241" spans="1:2" ht="12.75">
      <c r="A241" s="12" t="s">
        <v>259</v>
      </c>
      <c r="B241" s="16">
        <v>2249</v>
      </c>
    </row>
    <row r="242" spans="1:2" ht="12.75">
      <c r="A242" s="12" t="s">
        <v>260</v>
      </c>
      <c r="B242" s="16">
        <v>16601</v>
      </c>
    </row>
    <row r="243" spans="1:2" ht="12.75">
      <c r="A243" s="12" t="s">
        <v>261</v>
      </c>
      <c r="B243" s="16">
        <v>5366</v>
      </c>
    </row>
    <row r="244" spans="1:2" ht="12.75">
      <c r="A244" s="12" t="s">
        <v>262</v>
      </c>
      <c r="B244" s="16">
        <v>2644</v>
      </c>
    </row>
    <row r="245" spans="1:2" ht="12.75">
      <c r="A245" s="12" t="s">
        <v>263</v>
      </c>
      <c r="B245" s="16">
        <v>857</v>
      </c>
    </row>
    <row r="246" spans="1:2" ht="12.75">
      <c r="A246" s="12" t="s">
        <v>264</v>
      </c>
      <c r="B246" s="16">
        <v>4148</v>
      </c>
    </row>
    <row r="247" spans="1:2" ht="12.75">
      <c r="A247" s="12" t="s">
        <v>265</v>
      </c>
      <c r="B247" s="16">
        <v>1566</v>
      </c>
    </row>
    <row r="248" spans="1:2" ht="12.75">
      <c r="A248" s="12" t="s">
        <v>266</v>
      </c>
      <c r="B248" s="16">
        <v>7940</v>
      </c>
    </row>
    <row r="249" spans="1:2" ht="12.75">
      <c r="A249" s="12" t="s">
        <v>267</v>
      </c>
      <c r="B249" s="16">
        <v>4581</v>
      </c>
    </row>
    <row r="250" spans="1:2" ht="12.75">
      <c r="A250" s="12" t="s">
        <v>268</v>
      </c>
      <c r="B250" s="16">
        <v>1080</v>
      </c>
    </row>
    <row r="251" spans="1:2" ht="12.75">
      <c r="A251" s="12" t="s">
        <v>269</v>
      </c>
      <c r="B251" s="16">
        <v>447</v>
      </c>
    </row>
    <row r="252" spans="1:2" ht="12.75">
      <c r="A252" s="12" t="s">
        <v>270</v>
      </c>
      <c r="B252" s="16">
        <v>2523</v>
      </c>
    </row>
    <row r="253" spans="1:2" ht="12.75">
      <c r="A253" s="12" t="s">
        <v>271</v>
      </c>
      <c r="B253" s="16">
        <v>2368</v>
      </c>
    </row>
    <row r="254" spans="1:2" ht="12.75">
      <c r="A254" s="12" t="s">
        <v>272</v>
      </c>
      <c r="B254" s="16">
        <v>3074</v>
      </c>
    </row>
    <row r="255" spans="1:2" ht="12.75">
      <c r="A255" s="12" t="s">
        <v>273</v>
      </c>
      <c r="B255" s="16">
        <v>9148</v>
      </c>
    </row>
    <row r="256" spans="1:2" ht="12.75">
      <c r="A256" s="12" t="s">
        <v>274</v>
      </c>
      <c r="B256" s="16">
        <v>2248</v>
      </c>
    </row>
    <row r="257" spans="1:2" ht="12.75">
      <c r="A257" s="12" t="s">
        <v>275</v>
      </c>
      <c r="B257" s="16">
        <v>34207</v>
      </c>
    </row>
    <row r="258" spans="1:2" ht="12.75">
      <c r="A258" s="12" t="s">
        <v>276</v>
      </c>
      <c r="B258" s="16">
        <v>1884</v>
      </c>
    </row>
    <row r="259" spans="1:2" ht="12.75">
      <c r="A259" s="12" t="s">
        <v>277</v>
      </c>
      <c r="B259" s="16">
        <v>29169</v>
      </c>
    </row>
    <row r="260" spans="1:2" ht="12.75">
      <c r="A260" s="12" t="s">
        <v>278</v>
      </c>
      <c r="B260" s="16">
        <v>1609</v>
      </c>
    </row>
  </sheetData>
  <sheetProtection/>
  <mergeCells count="37">
    <mergeCell ref="D34:F34"/>
    <mergeCell ref="G34:J34"/>
    <mergeCell ref="D35:F38"/>
    <mergeCell ref="J35:J37"/>
    <mergeCell ref="G38:J38"/>
    <mergeCell ref="D39:F39"/>
    <mergeCell ref="G39:J39"/>
    <mergeCell ref="D40:F42"/>
    <mergeCell ref="J40:J42"/>
    <mergeCell ref="D23:F23"/>
    <mergeCell ref="G23:J23"/>
    <mergeCell ref="D24:F28"/>
    <mergeCell ref="J24:J27"/>
    <mergeCell ref="G28:J28"/>
    <mergeCell ref="D29:F29"/>
    <mergeCell ref="G29:J29"/>
    <mergeCell ref="D30:F33"/>
    <mergeCell ref="J30:J32"/>
    <mergeCell ref="G33:J33"/>
    <mergeCell ref="D11:F11"/>
    <mergeCell ref="G11:J11"/>
    <mergeCell ref="D12:F16"/>
    <mergeCell ref="J12:J14"/>
    <mergeCell ref="G15:J16"/>
    <mergeCell ref="D17:F17"/>
    <mergeCell ref="G17:J17"/>
    <mergeCell ref="D18:F22"/>
    <mergeCell ref="J18:J20"/>
    <mergeCell ref="G21:J22"/>
    <mergeCell ref="D1:J4"/>
    <mergeCell ref="D5:F5"/>
    <mergeCell ref="G5:J5"/>
    <mergeCell ref="D6:F6"/>
    <mergeCell ref="J6:J8"/>
    <mergeCell ref="D7:F10"/>
    <mergeCell ref="G7:H7"/>
    <mergeCell ref="G9:J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lsommer</dc:creator>
  <cp:keywords/>
  <dc:description/>
  <cp:lastModifiedBy>mcmurrin</cp:lastModifiedBy>
  <dcterms:created xsi:type="dcterms:W3CDTF">2010-07-01T18:15:02Z</dcterms:created>
  <dcterms:modified xsi:type="dcterms:W3CDTF">2013-08-22T11:17:53Z</dcterms:modified>
  <cp:category/>
  <cp:version/>
  <cp:contentType/>
  <cp:contentStatus/>
</cp:coreProperties>
</file>