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6" windowWidth="11100" windowHeight="6348" activeTab="1"/>
  </bookViews>
  <sheets>
    <sheet name="Wetland Calculator" sheetId="1" r:id="rId1"/>
    <sheet name="Stream 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<sst xmlns="http://schemas.openxmlformats.org/spreadsheetml/2006/main" count="303" uniqueCount="290">
  <si>
    <t>TOWN</t>
  </si>
  <si>
    <t>Equalized Value per Acre</t>
  </si>
  <si>
    <t>ACWORTH</t>
  </si>
  <si>
    <t>ALBANY</t>
  </si>
  <si>
    <t>ALEXANDRIA</t>
  </si>
  <si>
    <t>Convert square feet of impact to acres:</t>
  </si>
  <si>
    <t>ALLENSTOWN</t>
  </si>
  <si>
    <t>Square feet of impact =</t>
  </si>
  <si>
    <t>ALSTEAD</t>
  </si>
  <si>
    <t>ALTON</t>
  </si>
  <si>
    <t>Acres of impact =</t>
  </si>
  <si>
    <t>AMHERST</t>
  </si>
  <si>
    <t>ANDOVER</t>
  </si>
  <si>
    <t>ANTRIM</t>
  </si>
  <si>
    <t>Determine acreage of wetland construction:</t>
  </si>
  <si>
    <t>ASHLAND</t>
  </si>
  <si>
    <t>Forested wetlands:</t>
  </si>
  <si>
    <t>ATKINSON</t>
  </si>
  <si>
    <t>Tidal wetlands:</t>
  </si>
  <si>
    <t>AUBURN</t>
  </si>
  <si>
    <t>All other areas:</t>
  </si>
  <si>
    <t>BARNSTEAD</t>
  </si>
  <si>
    <t>BARRINGTON</t>
  </si>
  <si>
    <t>BARTLETT</t>
  </si>
  <si>
    <t>Wetland construction cost:</t>
  </si>
  <si>
    <t>BATH</t>
  </si>
  <si>
    <t>BEAN'S GRANT</t>
  </si>
  <si>
    <t>Tidal Wetlands:</t>
  </si>
  <si>
    <t>BEAN'S PURCHASE</t>
  </si>
  <si>
    <t>BEDFORD</t>
  </si>
  <si>
    <t>BELMONT</t>
  </si>
  <si>
    <t>BENNINGTON</t>
  </si>
  <si>
    <t>Land acquisition cost (See land value table):</t>
  </si>
  <si>
    <t>BENTON</t>
  </si>
  <si>
    <t>INSERT LAND VALUE FROM TABLE WHICH APPEARS TO THE LEFT</t>
  </si>
  <si>
    <t>Town land value:</t>
  </si>
  <si>
    <t>BERLIN</t>
  </si>
  <si>
    <t>BETHLEHEM</t>
  </si>
  <si>
    <t>BOSCAWEN</t>
  </si>
  <si>
    <t>BOW</t>
  </si>
  <si>
    <t>BRADFORD</t>
  </si>
  <si>
    <t>Construction + land costs:</t>
  </si>
  <si>
    <t>BRENTWOOD</t>
  </si>
  <si>
    <t>Forested wetland:</t>
  </si>
  <si>
    <t>BRIDGEWATER</t>
  </si>
  <si>
    <t>BRISTOL</t>
  </si>
  <si>
    <t>BROOKFIELD</t>
  </si>
  <si>
    <t>BROOKLINE</t>
  </si>
  <si>
    <t>DES Administrative cost:</t>
  </si>
  <si>
    <t>CAMBRIDGE</t>
  </si>
  <si>
    <t>CAMPTON</t>
  </si>
  <si>
    <t>CANAAN</t>
  </si>
  <si>
    <t>CANDIA</t>
  </si>
  <si>
    <t>CANTERBURY</t>
  </si>
  <si>
    <t>************</t>
  </si>
  <si>
    <t>TOTAL ARM PAYMENT***********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</si>
  <si>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</si>
  <si>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</si>
  <si>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</si>
  <si>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</si>
  <si>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</si>
  <si>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</si>
  <si>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</si>
  <si>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</si>
  <si>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</si>
  <si>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</si>
  <si>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</si>
  <si>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</si>
  <si>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</si>
  <si>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</si>
  <si>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</si>
  <si>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</si>
  <si>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</si>
  <si>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</si>
  <si>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</si>
  <si>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</si>
  <si>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</si>
  <si>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</si>
  <si>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</si>
  <si>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</si>
  <si>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</si>
  <si>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</si>
  <si>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</si>
  <si>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</si>
  <si>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</si>
  <si>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</si>
  <si>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</si>
  <si>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</si>
  <si>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</si>
  <si>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</si>
  <si>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</si>
  <si>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</si>
  <si>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</si>
  <si>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</si>
  <si>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</si>
  <si>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</si>
  <si>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</si>
  <si>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ERVING'S GRANT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</si>
  <si>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</si>
  <si>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</si>
  <si>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</si>
  <si>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</si>
  <si>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</si>
  <si>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</si>
  <si>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</si>
  <si>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</si>
  <si>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</si>
  <si>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</si>
  <si>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</si>
  <si>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</si>
  <si>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</si>
  <si>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</si>
  <si>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</si>
  <si>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</si>
  <si>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</si>
  <si>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</si>
  <si>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</si>
  <si>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</si>
  <si>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</si>
  <si>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</si>
  <si>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</si>
  <si>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</si>
  <si>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</si>
  <si>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</si>
  <si>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</si>
  <si>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</si>
  <si>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</si>
  <si>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</si>
  <si>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</si>
  <si>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</si>
  <si>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</si>
  <si>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</si>
  <si>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</si>
  <si>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</si>
  <si>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</si>
  <si>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</si>
  <si>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</si>
  <si>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</si>
  <si>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</si>
  <si>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</si>
  <si>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</si>
  <si>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</si>
  <si>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</si>
  <si>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</si>
  <si>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</si>
  <si>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</si>
  <si>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</si>
  <si>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</si>
  <si>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</si>
  <si>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</si>
  <si>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</si>
  <si>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</si>
  <si>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</si>
  <si>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</si>
  <si>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</si>
  <si>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</si>
  <si>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</si>
  <si>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</si>
  <si>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</si>
  <si>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</si>
  <si>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 GRANT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</si>
  <si>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</si>
  <si>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</si>
  <si>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</si>
  <si>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</si>
  <si>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</si>
  <si>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</si>
  <si>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</si>
  <si>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</si>
  <si>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</si>
  <si>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</si>
  <si>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</si>
  <si>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</si>
  <si>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</si>
  <si>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</si>
  <si>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</si>
  <si>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</si>
  <si>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</si>
  <si>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</si>
  <si>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</si>
  <si>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</si>
  <si>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</si>
  <si>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</si>
  <si>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</si>
  <si>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</si>
  <si>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</si>
  <si>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</si>
  <si>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</si>
  <si>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</si>
  <si>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</si>
  <si>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</si>
  <si>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</si>
  <si>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</si>
  <si>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</si>
  <si>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</si>
  <si>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</si>
  <si>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</si>
  <si>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</si>
  <si>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</si>
  <si>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</si>
  <si>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</si>
  <si>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</si>
  <si>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</si>
  <si>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</si>
  <si>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</si>
  <si>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</si>
  <si>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</si>
  <si>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</si>
  <si>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</si>
  <si>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</si>
  <si>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</si>
  <si>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</si>
  <si>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</si>
  <si>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</si>
  <si>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</si>
  <si>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</si>
  <si>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</si>
  <si>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</si>
  <si>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</si>
  <si>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</si>
  <si>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</si>
  <si>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</si>
  <si>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</si>
  <si>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</si>
  <si>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</si>
  <si>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</si>
  <si>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</si>
  <si>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</si>
  <si>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</si>
  <si>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</si>
  <si>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</si>
  <si>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</si>
  <si>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</si>
  <si>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</si>
  <si>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</si>
  <si>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</si>
  <si>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</si>
  <si>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</si>
  <si>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</si>
  <si>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</si>
  <si>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</si>
  <si>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</si>
  <si>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</si>
  <si>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</si>
  <si>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</si>
  <si>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</si>
  <si>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</si>
  <si>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</si>
  <si>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</si>
  <si>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</si>
  <si>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</si>
  <si>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</si>
  <si>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 &amp; MES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</si>
  <si>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</si>
  <si>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</si>
  <si>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</si>
  <si>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</si>
  <si>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</si>
  <si>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</si>
  <si>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</si>
  <si>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</si>
  <si>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</si>
  <si>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</si>
  <si>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</si>
  <si>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</si>
  <si>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</si>
  <si>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</si>
  <si>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</si>
  <si>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</si>
  <si>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</si>
  <si>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</si>
  <si>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</si>
  <si>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</si>
  <si>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</si>
  <si>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</si>
  <si>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</si>
  <si>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</si>
  <si>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r>
      <t>DES AQUATIC RESOURCE MITIGATION FUND 
STREAM PAYMENT CALCULATION</t>
    </r>
    <r>
      <rPr>
        <b/>
        <sz val="10"/>
        <rFont val="Arial"/>
        <family val="2"/>
      </rPr>
      <t xml:space="preserve">
</t>
    </r>
  </si>
  <si>
    <t>INSERT LINEAR FEET OF IMPACT on BOTH BANKS AND CHANNEL</t>
  </si>
  <si>
    <t>Stream Impact Cost:</t>
  </si>
  <si>
    <t xml:space="preserve">         Right Bank</t>
  </si>
  <si>
    <t xml:space="preserve">         Channel</t>
  </si>
  <si>
    <t xml:space="preserve">  *********</t>
  </si>
  <si>
    <t>TOTAL ARM FUND STREAM PAYMENT********</t>
  </si>
  <si>
    <t xml:space="preserve">DES Administrative cost: </t>
  </si>
  <si>
    <t xml:space="preserve">         Left Bank</t>
  </si>
  <si>
    <t xml:space="preserve">         TOTAL IMPACT </t>
  </si>
  <si>
    <r>
      <t xml:space="preserve">DES AQUATIC RESOURCE MITIGATION FUND 
WETLAND PAYMENT CALCULATION                    </t>
    </r>
    <r>
      <rPr>
        <b/>
        <sz val="10"/>
        <rFont val="Arial"/>
        <family val="2"/>
      </rPr>
      <t xml:space="preserve">
***INSERT AMOUNTS IN YELLOW CELLS***</t>
    </r>
  </si>
  <si>
    <t xml:space="preserve">INSERT SQ FT OF IMPACT </t>
  </si>
  <si>
    <t>2014 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</si>
</sst>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"/>
    <numFmt numFmtId="167" formatCode="&quot;$&quot;#,##0.0000"/>
  </numFmts>
  <fonts count="43">
    <font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33" borderId="10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5" fontId="0" fillId="34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3" fillId="33" borderId="13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2" fontId="0" fillId="33" borderId="11" xfId="0" applyNumberFormat="1" applyFont="1" applyFill="1" applyBorder="1" applyAlignment="1" applyProtection="1">
      <alignment/>
      <protection locked="0"/>
    </xf>
    <xf numFmtId="0" fontId="3" fillId="34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6" fillId="0" borderId="13" xfId="55" applyNumberFormat="1" applyFont="1" applyBorder="1" applyAlignment="1">
      <alignment/>
      <protection/>
    </xf>
    <xf numFmtId="0" fontId="6" fillId="0" borderId="13" xfId="55" applyNumberFormat="1" applyFont="1" applyBorder="1" applyAlignment="1">
      <alignment horizontal="left"/>
      <protection/>
    </xf>
    <xf numFmtId="3" fontId="6" fillId="0" borderId="13" xfId="55" applyNumberFormat="1" applyFont="1" applyBorder="1" applyAlignment="1">
      <alignment/>
      <protection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6" fontId="3" fillId="0" borderId="13" xfId="0" applyNumberFormat="1" applyFont="1" applyBorder="1" applyAlignment="1">
      <alignment horizontal="left"/>
    </xf>
    <xf numFmtId="166" fontId="3" fillId="0" borderId="14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166" fontId="0" fillId="0" borderId="20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35" borderId="13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left"/>
    </xf>
    <xf numFmtId="166" fontId="3" fillId="0" borderId="23" xfId="0" applyNumberFormat="1" applyFont="1" applyBorder="1" applyAlignment="1">
      <alignment horizontal="left"/>
    </xf>
    <xf numFmtId="166" fontId="3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6.421875" style="0" customWidth="1"/>
    <col min="2" max="2" width="15.7109375" style="38" customWidth="1"/>
    <col min="3" max="3" width="3.57421875" style="0" customWidth="1"/>
    <col min="6" max="6" width="6.28125" style="0" customWidth="1"/>
    <col min="9" max="9" width="12.421875" style="0" customWidth="1"/>
    <col min="10" max="10" width="13.8515625" style="0" customWidth="1"/>
  </cols>
  <sheetData>
    <row r="1" spans="1:10" s="1" customFormat="1" ht="28.5" customHeight="1">
      <c r="A1" s="1" t="s">
        <v>289</v>
      </c>
      <c r="B1" s="37"/>
      <c r="D1" s="82" t="s">
        <v>287</v>
      </c>
      <c r="E1" s="83"/>
      <c r="F1" s="83"/>
      <c r="G1" s="83"/>
      <c r="H1" s="83"/>
      <c r="I1" s="83"/>
      <c r="J1" s="83"/>
    </row>
    <row r="2" spans="1:10" s="1" customFormat="1" ht="40.5" customHeight="1">
      <c r="A2" s="40" t="s">
        <v>0</v>
      </c>
      <c r="B2" s="39" t="s">
        <v>1</v>
      </c>
      <c r="D2" s="83"/>
      <c r="E2" s="83"/>
      <c r="F2" s="83"/>
      <c r="G2" s="83"/>
      <c r="H2" s="83"/>
      <c r="I2" s="83"/>
      <c r="J2" s="83"/>
    </row>
    <row r="3" spans="1:10" ht="14.25">
      <c r="A3" s="34" t="s">
        <v>2</v>
      </c>
      <c r="B3" s="41">
        <v>1532</v>
      </c>
      <c r="D3" s="83"/>
      <c r="E3" s="83"/>
      <c r="F3" s="83"/>
      <c r="G3" s="83"/>
      <c r="H3" s="83"/>
      <c r="I3" s="83"/>
      <c r="J3" s="83"/>
    </row>
    <row r="4" spans="1:10" ht="14.25">
      <c r="A4" s="34" t="s">
        <v>3</v>
      </c>
      <c r="B4" s="41">
        <v>750</v>
      </c>
      <c r="D4" s="83"/>
      <c r="E4" s="83"/>
      <c r="F4" s="83"/>
      <c r="G4" s="83"/>
      <c r="H4" s="83"/>
      <c r="I4" s="83"/>
      <c r="J4" s="83"/>
    </row>
    <row r="5" spans="1:10" ht="14.25">
      <c r="A5" s="34" t="s">
        <v>4</v>
      </c>
      <c r="B5" s="41">
        <v>2459</v>
      </c>
      <c r="D5" s="42">
        <v>1</v>
      </c>
      <c r="E5" s="43"/>
      <c r="F5" s="44"/>
      <c r="G5" s="84" t="s">
        <v>5</v>
      </c>
      <c r="H5" s="85"/>
      <c r="I5" s="85"/>
      <c r="J5" s="85"/>
    </row>
    <row r="6" spans="1:10" ht="13.5" customHeight="1">
      <c r="A6" s="34" t="s">
        <v>6</v>
      </c>
      <c r="B6" s="41">
        <v>5608</v>
      </c>
      <c r="D6" s="86" t="s">
        <v>288</v>
      </c>
      <c r="E6" s="87"/>
      <c r="F6" s="88"/>
      <c r="G6" s="2" t="s">
        <v>7</v>
      </c>
      <c r="H6" s="2"/>
      <c r="I6" s="3"/>
      <c r="J6" s="79"/>
    </row>
    <row r="7" spans="1:10" ht="14.25">
      <c r="A7" s="34" t="s">
        <v>8</v>
      </c>
      <c r="B7" s="41">
        <v>2017</v>
      </c>
      <c r="D7" s="47"/>
      <c r="E7" s="48"/>
      <c r="F7" s="49"/>
      <c r="G7" s="89"/>
      <c r="H7" s="90"/>
      <c r="I7" s="4">
        <v>43560</v>
      </c>
      <c r="J7" s="80"/>
    </row>
    <row r="8" spans="1:10" ht="14.25">
      <c r="A8" s="34" t="s">
        <v>9</v>
      </c>
      <c r="B8" s="41">
        <v>16486</v>
      </c>
      <c r="D8" s="50"/>
      <c r="E8" s="51"/>
      <c r="F8" s="52"/>
      <c r="G8" s="5" t="s">
        <v>10</v>
      </c>
      <c r="H8" s="6"/>
      <c r="I8" s="7">
        <f>I6/I7</f>
        <v>0</v>
      </c>
      <c r="J8" s="81"/>
    </row>
    <row r="9" spans="1:10" ht="14.25">
      <c r="A9" s="34" t="s">
        <v>11</v>
      </c>
      <c r="B9" s="41">
        <v>25926</v>
      </c>
      <c r="D9" s="50"/>
      <c r="E9" s="51"/>
      <c r="F9" s="52"/>
      <c r="G9" s="91"/>
      <c r="H9" s="92"/>
      <c r="I9" s="92"/>
      <c r="J9" s="93"/>
    </row>
    <row r="10" spans="1:10" ht="14.25">
      <c r="A10" s="34" t="s">
        <v>12</v>
      </c>
      <c r="B10" s="41">
        <v>3621</v>
      </c>
      <c r="D10" s="53"/>
      <c r="E10" s="54"/>
      <c r="F10" s="55"/>
      <c r="G10" s="94"/>
      <c r="H10" s="95"/>
      <c r="I10" s="95"/>
      <c r="J10" s="96"/>
    </row>
    <row r="11" spans="1:10" ht="14.25">
      <c r="A11" s="34" t="s">
        <v>13</v>
      </c>
      <c r="B11" s="41">
        <v>3151</v>
      </c>
      <c r="D11" s="42">
        <v>2</v>
      </c>
      <c r="E11" s="43"/>
      <c r="F11" s="44"/>
      <c r="G11" s="77" t="s">
        <v>14</v>
      </c>
      <c r="H11" s="78"/>
      <c r="I11" s="78"/>
      <c r="J11" s="78"/>
    </row>
    <row r="12" spans="1:10" ht="14.25">
      <c r="A12" s="34" t="s">
        <v>15</v>
      </c>
      <c r="B12" s="41">
        <v>9931</v>
      </c>
      <c r="D12" s="47"/>
      <c r="E12" s="48"/>
      <c r="F12" s="49"/>
      <c r="G12" s="6" t="s">
        <v>16</v>
      </c>
      <c r="H12" s="6"/>
      <c r="I12" s="7">
        <f>I8*1.5</f>
        <v>0</v>
      </c>
      <c r="J12" s="79"/>
    </row>
    <row r="13" spans="1:10" ht="14.25">
      <c r="A13" s="34" t="s">
        <v>17</v>
      </c>
      <c r="B13" s="41">
        <v>33739</v>
      </c>
      <c r="D13" s="50"/>
      <c r="E13" s="51"/>
      <c r="F13" s="52"/>
      <c r="G13" s="6" t="s">
        <v>18</v>
      </c>
      <c r="H13" s="6"/>
      <c r="I13" s="7">
        <f>I8*3</f>
        <v>0</v>
      </c>
      <c r="J13" s="80"/>
    </row>
    <row r="14" spans="1:10" ht="14.25">
      <c r="A14" s="34" t="s">
        <v>19</v>
      </c>
      <c r="B14" s="41">
        <v>17295</v>
      </c>
      <c r="D14" s="50"/>
      <c r="E14" s="51"/>
      <c r="F14" s="52"/>
      <c r="G14" s="6" t="s">
        <v>20</v>
      </c>
      <c r="H14" s="6"/>
      <c r="I14" s="7">
        <f>I8*1.5</f>
        <v>0</v>
      </c>
      <c r="J14" s="81"/>
    </row>
    <row r="15" spans="1:10" ht="14.25">
      <c r="A15" s="34" t="s">
        <v>21</v>
      </c>
      <c r="B15" s="41">
        <v>5997</v>
      </c>
      <c r="D15" s="50"/>
      <c r="E15" s="51"/>
      <c r="F15" s="52"/>
      <c r="G15" s="47"/>
      <c r="H15" s="48"/>
      <c r="I15" s="48"/>
      <c r="J15" s="49"/>
    </row>
    <row r="16" spans="1:10" ht="14.25">
      <c r="A16" s="34" t="s">
        <v>22</v>
      </c>
      <c r="B16" s="41">
        <v>10707</v>
      </c>
      <c r="D16" s="53"/>
      <c r="E16" s="54"/>
      <c r="F16" s="55"/>
      <c r="G16" s="53"/>
      <c r="H16" s="54"/>
      <c r="I16" s="54"/>
      <c r="J16" s="55"/>
    </row>
    <row r="17" spans="1:10" ht="14.25">
      <c r="A17" s="34" t="s">
        <v>23</v>
      </c>
      <c r="B17" s="41">
        <v>4518</v>
      </c>
      <c r="D17" s="42">
        <v>3</v>
      </c>
      <c r="E17" s="43"/>
      <c r="F17" s="44"/>
      <c r="G17" s="45" t="s">
        <v>24</v>
      </c>
      <c r="H17" s="46"/>
      <c r="I17" s="46"/>
      <c r="J17" s="46"/>
    </row>
    <row r="18" spans="1:10" ht="14.25">
      <c r="A18" s="34" t="s">
        <v>25</v>
      </c>
      <c r="B18" s="41">
        <v>1339</v>
      </c>
      <c r="D18" s="47"/>
      <c r="E18" s="48"/>
      <c r="F18" s="49"/>
      <c r="G18" s="8" t="s">
        <v>16</v>
      </c>
      <c r="H18" s="8"/>
      <c r="I18" s="8">
        <f>I12*82924.73</f>
        <v>0</v>
      </c>
      <c r="J18" s="56"/>
    </row>
    <row r="19" spans="1:10" ht="14.25">
      <c r="A19" s="34" t="s">
        <v>26</v>
      </c>
      <c r="B19" s="41">
        <v>344</v>
      </c>
      <c r="D19" s="50"/>
      <c r="E19" s="51"/>
      <c r="F19" s="52"/>
      <c r="G19" s="8" t="s">
        <v>27</v>
      </c>
      <c r="H19" s="8"/>
      <c r="I19" s="8">
        <f>I13*82924.73</f>
        <v>0</v>
      </c>
      <c r="J19" s="57"/>
    </row>
    <row r="20" spans="1:10" ht="14.25">
      <c r="A20" s="34" t="s">
        <v>28</v>
      </c>
      <c r="B20" s="41">
        <v>344</v>
      </c>
      <c r="D20" s="50"/>
      <c r="E20" s="51"/>
      <c r="F20" s="52"/>
      <c r="G20" s="8" t="s">
        <v>20</v>
      </c>
      <c r="H20" s="8"/>
      <c r="I20" s="8">
        <f>I14*82924.73</f>
        <v>0</v>
      </c>
      <c r="J20" s="58"/>
    </row>
    <row r="21" spans="1:10" ht="14.25">
      <c r="A21" s="34" t="s">
        <v>29</v>
      </c>
      <c r="B21" s="41">
        <v>33739</v>
      </c>
      <c r="D21" s="50"/>
      <c r="E21" s="51"/>
      <c r="F21" s="52"/>
      <c r="G21" s="71"/>
      <c r="H21" s="72"/>
      <c r="I21" s="72"/>
      <c r="J21" s="73"/>
    </row>
    <row r="22" spans="1:10" ht="14.25">
      <c r="A22" s="34" t="s">
        <v>30</v>
      </c>
      <c r="B22" s="41">
        <v>12226</v>
      </c>
      <c r="D22" s="53"/>
      <c r="E22" s="54"/>
      <c r="F22" s="55"/>
      <c r="G22" s="74"/>
      <c r="H22" s="75"/>
      <c r="I22" s="75"/>
      <c r="J22" s="76"/>
    </row>
    <row r="23" spans="1:10" ht="14.25">
      <c r="A23" s="34" t="s">
        <v>31</v>
      </c>
      <c r="B23" s="41">
        <v>3694</v>
      </c>
      <c r="D23" s="42">
        <v>4</v>
      </c>
      <c r="E23" s="43"/>
      <c r="F23" s="44"/>
      <c r="G23" s="45" t="s">
        <v>32</v>
      </c>
      <c r="H23" s="46"/>
      <c r="I23" s="46"/>
      <c r="J23" s="46"/>
    </row>
    <row r="24" spans="1:10" ht="14.25">
      <c r="A24" s="34" t="s">
        <v>33</v>
      </c>
      <c r="B24" s="41">
        <v>344</v>
      </c>
      <c r="D24" s="62" t="s">
        <v>34</v>
      </c>
      <c r="E24" s="63"/>
      <c r="F24" s="64"/>
      <c r="G24" s="9" t="s">
        <v>35</v>
      </c>
      <c r="H24" s="9"/>
      <c r="I24" s="41"/>
      <c r="J24" s="56"/>
    </row>
    <row r="25" spans="1:10" ht="14.25">
      <c r="A25" s="34" t="s">
        <v>36</v>
      </c>
      <c r="B25" s="41">
        <v>1124</v>
      </c>
      <c r="D25" s="65"/>
      <c r="E25" s="66"/>
      <c r="F25" s="67"/>
      <c r="G25" s="8" t="s">
        <v>16</v>
      </c>
      <c r="H25" s="8"/>
      <c r="I25" s="8">
        <f>I12*I24</f>
        <v>0</v>
      </c>
      <c r="J25" s="57"/>
    </row>
    <row r="26" spans="1:10" ht="14.25">
      <c r="A26" s="34" t="s">
        <v>37</v>
      </c>
      <c r="B26" s="41">
        <v>1031</v>
      </c>
      <c r="D26" s="65"/>
      <c r="E26" s="66"/>
      <c r="F26" s="67"/>
      <c r="G26" s="8" t="s">
        <v>18</v>
      </c>
      <c r="H26" s="8"/>
      <c r="I26" s="8">
        <f>I13*I24</f>
        <v>0</v>
      </c>
      <c r="J26" s="57"/>
    </row>
    <row r="27" spans="1:10" ht="14.25">
      <c r="A27" s="34" t="s">
        <v>38</v>
      </c>
      <c r="B27" s="41">
        <v>4547</v>
      </c>
      <c r="D27" s="65"/>
      <c r="E27" s="66"/>
      <c r="F27" s="67"/>
      <c r="G27" s="8" t="s">
        <v>20</v>
      </c>
      <c r="H27" s="8"/>
      <c r="I27" s="8">
        <f>I14*I24</f>
        <v>0</v>
      </c>
      <c r="J27" s="58"/>
    </row>
    <row r="28" spans="1:10" ht="14.25">
      <c r="A28" s="34" t="s">
        <v>39</v>
      </c>
      <c r="B28" s="41">
        <v>16656</v>
      </c>
      <c r="D28" s="68"/>
      <c r="E28" s="69"/>
      <c r="F28" s="70"/>
      <c r="G28" s="59"/>
      <c r="H28" s="60"/>
      <c r="I28" s="60"/>
      <c r="J28" s="61"/>
    </row>
    <row r="29" spans="1:10" ht="14.25">
      <c r="A29" s="34" t="s">
        <v>40</v>
      </c>
      <c r="B29" s="41">
        <v>3969</v>
      </c>
      <c r="D29" s="42">
        <v>5</v>
      </c>
      <c r="E29" s="43"/>
      <c r="F29" s="44"/>
      <c r="G29" s="45" t="s">
        <v>41</v>
      </c>
      <c r="H29" s="46"/>
      <c r="I29" s="46"/>
      <c r="J29" s="46"/>
    </row>
    <row r="30" spans="1:10" ht="14.25">
      <c r="A30" s="34" t="s">
        <v>42</v>
      </c>
      <c r="B30" s="41">
        <v>14427</v>
      </c>
      <c r="D30" s="47"/>
      <c r="E30" s="48"/>
      <c r="F30" s="49"/>
      <c r="G30" s="8" t="s">
        <v>43</v>
      </c>
      <c r="H30" s="8"/>
      <c r="I30" s="8">
        <f>SUM(I18,I25)</f>
        <v>0</v>
      </c>
      <c r="J30" s="56"/>
    </row>
    <row r="31" spans="1:10" ht="14.25">
      <c r="A31" s="34" t="s">
        <v>44</v>
      </c>
      <c r="B31" s="41">
        <v>11930</v>
      </c>
      <c r="D31" s="50"/>
      <c r="E31" s="51"/>
      <c r="F31" s="52"/>
      <c r="G31" s="8" t="s">
        <v>18</v>
      </c>
      <c r="H31" s="8"/>
      <c r="I31" s="8">
        <f>SUM(I19,I26)</f>
        <v>0</v>
      </c>
      <c r="J31" s="57"/>
    </row>
    <row r="32" spans="1:10" ht="14.25">
      <c r="A32" s="34" t="s">
        <v>45</v>
      </c>
      <c r="B32" s="41">
        <v>9475</v>
      </c>
      <c r="D32" s="50"/>
      <c r="E32" s="51"/>
      <c r="F32" s="52"/>
      <c r="G32" s="8" t="s">
        <v>20</v>
      </c>
      <c r="H32" s="8"/>
      <c r="I32" s="8">
        <f>SUM(I20,I27)</f>
        <v>0</v>
      </c>
      <c r="J32" s="58"/>
    </row>
    <row r="33" spans="1:10" ht="14.25">
      <c r="A33" s="34" t="s">
        <v>46</v>
      </c>
      <c r="B33" s="41">
        <v>2351</v>
      </c>
      <c r="D33" s="53"/>
      <c r="E33" s="54"/>
      <c r="F33" s="55"/>
      <c r="G33" s="59"/>
      <c r="H33" s="60"/>
      <c r="I33" s="60"/>
      <c r="J33" s="61"/>
    </row>
    <row r="34" spans="1:10" ht="14.25">
      <c r="A34" s="34" t="s">
        <v>47</v>
      </c>
      <c r="B34" s="41">
        <v>13945</v>
      </c>
      <c r="D34" s="42">
        <v>6</v>
      </c>
      <c r="E34" s="43"/>
      <c r="F34" s="44"/>
      <c r="G34" s="45" t="s">
        <v>48</v>
      </c>
      <c r="H34" s="46"/>
      <c r="I34" s="46"/>
      <c r="J34" s="46"/>
    </row>
    <row r="35" spans="1:10" ht="14.25">
      <c r="A35" s="34" t="s">
        <v>49</v>
      </c>
      <c r="B35" s="41">
        <v>344</v>
      </c>
      <c r="D35" s="47"/>
      <c r="E35" s="48"/>
      <c r="F35" s="49"/>
      <c r="G35" s="8" t="s">
        <v>16</v>
      </c>
      <c r="H35" s="8"/>
      <c r="I35" s="8">
        <f>I30*0.1</f>
        <v>0</v>
      </c>
      <c r="J35" s="56"/>
    </row>
    <row r="36" spans="1:10" ht="14.25">
      <c r="A36" s="34" t="s">
        <v>50</v>
      </c>
      <c r="B36" s="41">
        <v>3499</v>
      </c>
      <c r="D36" s="50"/>
      <c r="E36" s="51"/>
      <c r="F36" s="52"/>
      <c r="G36" s="8" t="s">
        <v>18</v>
      </c>
      <c r="H36" s="8"/>
      <c r="I36" s="8">
        <f>I31*0.1</f>
        <v>0</v>
      </c>
      <c r="J36" s="57"/>
    </row>
    <row r="37" spans="1:10" ht="14.25">
      <c r="A37" s="34" t="s">
        <v>51</v>
      </c>
      <c r="B37" s="41">
        <v>3587</v>
      </c>
      <c r="D37" s="50"/>
      <c r="E37" s="51"/>
      <c r="F37" s="52"/>
      <c r="G37" s="8" t="s">
        <v>20</v>
      </c>
      <c r="H37" s="8"/>
      <c r="I37" s="8">
        <f>I32*0.1</f>
        <v>0</v>
      </c>
      <c r="J37" s="58"/>
    </row>
    <row r="38" spans="1:10" ht="14.25">
      <c r="A38" s="34" t="s">
        <v>52</v>
      </c>
      <c r="B38" s="41">
        <v>7662</v>
      </c>
      <c r="D38" s="53"/>
      <c r="E38" s="54"/>
      <c r="F38" s="55"/>
      <c r="G38" s="59"/>
      <c r="H38" s="60"/>
      <c r="I38" s="60"/>
      <c r="J38" s="61"/>
    </row>
    <row r="39" spans="1:10" ht="14.25">
      <c r="A39" s="34" t="s">
        <v>53</v>
      </c>
      <c r="B39" s="41">
        <v>3073</v>
      </c>
      <c r="D39" s="42" t="s">
        <v>54</v>
      </c>
      <c r="E39" s="43"/>
      <c r="F39" s="44"/>
      <c r="G39" s="45" t="s">
        <v>55</v>
      </c>
      <c r="H39" s="46"/>
      <c r="I39" s="46"/>
      <c r="J39" s="46"/>
    </row>
    <row r="40" spans="1:10" ht="14.25">
      <c r="A40" s="34" t="s">
        <v>56</v>
      </c>
      <c r="B40" s="41">
        <v>2301</v>
      </c>
      <c r="D40" s="47"/>
      <c r="E40" s="48"/>
      <c r="F40" s="49"/>
      <c r="G40" s="8" t="s">
        <v>16</v>
      </c>
      <c r="H40" s="8"/>
      <c r="I40" s="8">
        <f>SUM(I30,I35)</f>
        <v>0</v>
      </c>
      <c r="J40" s="56"/>
    </row>
    <row r="41" spans="1:10" ht="14.25">
      <c r="A41" s="34" t="s">
        <v>57</v>
      </c>
      <c r="B41" s="41">
        <v>24278</v>
      </c>
      <c r="D41" s="50"/>
      <c r="E41" s="51"/>
      <c r="F41" s="52"/>
      <c r="G41" s="8" t="s">
        <v>18</v>
      </c>
      <c r="H41" s="8"/>
      <c r="I41" s="8">
        <f>SUM(I31,I36)</f>
        <v>0</v>
      </c>
      <c r="J41" s="57"/>
    </row>
    <row r="42" spans="1:10" ht="14.25">
      <c r="A42" s="34" t="s">
        <v>58</v>
      </c>
      <c r="B42" s="41">
        <v>344</v>
      </c>
      <c r="D42" s="53"/>
      <c r="E42" s="54"/>
      <c r="F42" s="55"/>
      <c r="G42" s="8" t="s">
        <v>20</v>
      </c>
      <c r="H42" s="8"/>
      <c r="I42" s="8">
        <f>SUM(I32,I37)</f>
        <v>0</v>
      </c>
      <c r="J42" s="58"/>
    </row>
    <row r="43" spans="1:2" ht="14.25">
      <c r="A43" s="34" t="s">
        <v>59</v>
      </c>
      <c r="B43" s="41">
        <v>1968</v>
      </c>
    </row>
    <row r="44" spans="1:2" ht="14.25">
      <c r="A44" s="34" t="s">
        <v>60</v>
      </c>
      <c r="B44" s="41">
        <v>455</v>
      </c>
    </row>
    <row r="45" spans="1:2" ht="14.25">
      <c r="A45" s="34" t="s">
        <v>61</v>
      </c>
      <c r="B45" s="41">
        <v>10190</v>
      </c>
    </row>
    <row r="46" spans="1:2" ht="14.25">
      <c r="A46" s="34" t="s">
        <v>62</v>
      </c>
      <c r="B46" s="41">
        <v>6739</v>
      </c>
    </row>
    <row r="47" spans="1:2" ht="14.25">
      <c r="A47" s="34" t="s">
        <v>63</v>
      </c>
      <c r="B47" s="41">
        <v>6771</v>
      </c>
    </row>
    <row r="48" spans="1:2" ht="14.25">
      <c r="A48" s="34" t="s">
        <v>64</v>
      </c>
      <c r="B48" s="41">
        <v>3835</v>
      </c>
    </row>
    <row r="49" spans="1:2" ht="14.25">
      <c r="A49" s="34" t="s">
        <v>65</v>
      </c>
      <c r="B49" s="41">
        <v>404</v>
      </c>
    </row>
    <row r="50" spans="1:2" ht="14.25">
      <c r="A50" s="34" t="s">
        <v>66</v>
      </c>
      <c r="B50" s="41">
        <v>1797</v>
      </c>
    </row>
    <row r="51" spans="1:2" ht="14.25">
      <c r="A51" s="34" t="s">
        <v>67</v>
      </c>
      <c r="B51" s="41">
        <v>518</v>
      </c>
    </row>
    <row r="52" spans="1:2" ht="14.25">
      <c r="A52" s="34" t="s">
        <v>68</v>
      </c>
      <c r="B52" s="41">
        <v>29535</v>
      </c>
    </row>
    <row r="53" spans="1:2" ht="14.25">
      <c r="A53" s="34" t="s">
        <v>69</v>
      </c>
      <c r="B53" s="41">
        <v>10261</v>
      </c>
    </row>
    <row r="54" spans="1:2" ht="14.25">
      <c r="A54" s="34" t="s">
        <v>70</v>
      </c>
      <c r="B54" s="41">
        <v>2459</v>
      </c>
    </row>
    <row r="55" spans="1:2" ht="14.25">
      <c r="A55" s="34" t="s">
        <v>71</v>
      </c>
      <c r="B55" s="41">
        <v>344</v>
      </c>
    </row>
    <row r="56" spans="1:2" ht="14.25">
      <c r="A56" s="34" t="s">
        <v>72</v>
      </c>
      <c r="B56" s="41">
        <v>1518</v>
      </c>
    </row>
    <row r="57" spans="1:2" ht="14.25">
      <c r="A57" s="34" t="s">
        <v>73</v>
      </c>
      <c r="B57" s="41">
        <v>344</v>
      </c>
    </row>
    <row r="58" spans="1:2" ht="14.25">
      <c r="A58" s="34" t="s">
        <v>74</v>
      </c>
      <c r="B58" s="41">
        <v>1636</v>
      </c>
    </row>
    <row r="59" spans="1:2" ht="14.25">
      <c r="A59" s="34" t="s">
        <v>75</v>
      </c>
      <c r="B59" s="41">
        <v>1558</v>
      </c>
    </row>
    <row r="60" spans="1:2" ht="14.25">
      <c r="A60" s="34" t="s">
        <v>76</v>
      </c>
      <c r="B60" s="41">
        <v>13564</v>
      </c>
    </row>
    <row r="61" spans="1:2" ht="14.25">
      <c r="A61" s="34" t="s">
        <v>77</v>
      </c>
      <c r="B61" s="41">
        <v>5600</v>
      </c>
    </row>
    <row r="62" spans="1:2" ht="14.25">
      <c r="A62" s="34" t="s">
        <v>78</v>
      </c>
      <c r="B62" s="41">
        <v>3924</v>
      </c>
    </row>
    <row r="63" spans="1:2" ht="14.25">
      <c r="A63" s="34" t="s">
        <v>79</v>
      </c>
      <c r="B63" s="41">
        <v>33739</v>
      </c>
    </row>
    <row r="64" spans="1:2" ht="14.25">
      <c r="A64" s="34" t="s">
        <v>80</v>
      </c>
      <c r="B64" s="41">
        <v>344</v>
      </c>
    </row>
    <row r="65" spans="1:2" ht="14.25">
      <c r="A65" s="34" t="s">
        <v>81</v>
      </c>
      <c r="B65" s="41">
        <v>344</v>
      </c>
    </row>
    <row r="66" spans="1:2" ht="14.25">
      <c r="A66" s="34" t="s">
        <v>82</v>
      </c>
      <c r="B66" s="41">
        <v>564</v>
      </c>
    </row>
    <row r="67" spans="1:2" ht="14.25">
      <c r="A67" s="34" t="s">
        <v>83</v>
      </c>
      <c r="B67" s="41">
        <v>33739</v>
      </c>
    </row>
    <row r="68" spans="1:2" ht="14.25">
      <c r="A68" s="34" t="s">
        <v>84</v>
      </c>
      <c r="B68" s="41">
        <v>5168</v>
      </c>
    </row>
    <row r="69" spans="1:2" ht="14.25">
      <c r="A69" s="35" t="s">
        <v>85</v>
      </c>
      <c r="B69" s="41">
        <v>344</v>
      </c>
    </row>
    <row r="70" spans="1:2" ht="14.25">
      <c r="A70" s="34" t="s">
        <v>86</v>
      </c>
      <c r="B70" s="41">
        <v>3874</v>
      </c>
    </row>
    <row r="71" spans="1:2" ht="14.25">
      <c r="A71" s="34" t="s">
        <v>87</v>
      </c>
      <c r="B71" s="41">
        <v>19613</v>
      </c>
    </row>
    <row r="72" spans="1:2" ht="14.25">
      <c r="A72" s="34" t="s">
        <v>88</v>
      </c>
      <c r="B72" s="41">
        <v>14678</v>
      </c>
    </row>
    <row r="73" spans="1:2" ht="14.25">
      <c r="A73" s="34" t="s">
        <v>89</v>
      </c>
      <c r="B73" s="41">
        <v>1400</v>
      </c>
    </row>
    <row r="74" spans="1:2" ht="14.25">
      <c r="A74" s="34" t="s">
        <v>90</v>
      </c>
      <c r="B74" s="41">
        <v>2835</v>
      </c>
    </row>
    <row r="75" spans="1:2" ht="14.25">
      <c r="A75" s="34" t="s">
        <v>91</v>
      </c>
      <c r="B75" s="41">
        <v>2318</v>
      </c>
    </row>
    <row r="76" spans="1:2" ht="14.25">
      <c r="A76" s="34" t="s">
        <v>92</v>
      </c>
      <c r="B76" s="41">
        <v>391</v>
      </c>
    </row>
    <row r="77" spans="1:2" ht="14.25">
      <c r="A77" s="34" t="s">
        <v>93</v>
      </c>
      <c r="B77" s="41">
        <v>8288</v>
      </c>
    </row>
    <row r="78" spans="1:2" ht="14.25">
      <c r="A78" s="34" t="s">
        <v>94</v>
      </c>
      <c r="B78" s="41">
        <v>13670</v>
      </c>
    </row>
    <row r="79" spans="1:2" ht="14.25">
      <c r="A79" s="34" t="s">
        <v>95</v>
      </c>
      <c r="B79" s="41">
        <v>6284</v>
      </c>
    </row>
    <row r="80" spans="1:2" ht="14.25">
      <c r="A80" s="34" t="s">
        <v>96</v>
      </c>
      <c r="B80" s="41">
        <v>775</v>
      </c>
    </row>
    <row r="81" spans="1:2" ht="14.25">
      <c r="A81" s="34" t="s">
        <v>97</v>
      </c>
      <c r="B81" s="41">
        <v>344</v>
      </c>
    </row>
    <row r="82" spans="1:2" ht="14.25">
      <c r="A82" s="34" t="s">
        <v>98</v>
      </c>
      <c r="B82" s="41">
        <v>33739</v>
      </c>
    </row>
    <row r="83" spans="1:2" ht="14.25">
      <c r="A83" s="34" t="s">
        <v>99</v>
      </c>
      <c r="B83" s="41">
        <v>5813</v>
      </c>
    </row>
    <row r="84" spans="1:2" ht="14.25">
      <c r="A84" s="34" t="s">
        <v>100</v>
      </c>
      <c r="B84" s="41">
        <v>3042</v>
      </c>
    </row>
    <row r="85" spans="1:2" ht="14.25">
      <c r="A85" s="34" t="s">
        <v>101</v>
      </c>
      <c r="B85" s="41">
        <v>3818</v>
      </c>
    </row>
    <row r="86" spans="1:2" ht="14.25">
      <c r="A86" s="34" t="s">
        <v>102</v>
      </c>
      <c r="B86" s="41">
        <v>2280</v>
      </c>
    </row>
    <row r="87" spans="1:2" ht="14.25">
      <c r="A87" s="34" t="s">
        <v>103</v>
      </c>
      <c r="B87" s="41">
        <v>7409</v>
      </c>
    </row>
    <row r="88" spans="1:2" ht="14.25">
      <c r="A88" s="34" t="s">
        <v>104</v>
      </c>
      <c r="B88" s="41">
        <v>9295</v>
      </c>
    </row>
    <row r="89" spans="1:2" ht="14.25">
      <c r="A89" s="34" t="s">
        <v>105</v>
      </c>
      <c r="B89" s="41">
        <v>10617</v>
      </c>
    </row>
    <row r="90" spans="1:2" ht="14.25">
      <c r="A90" s="34" t="s">
        <v>106</v>
      </c>
      <c r="B90" s="41">
        <v>21628</v>
      </c>
    </row>
    <row r="91" spans="1:2" ht="14.25">
      <c r="A91" s="34" t="s">
        <v>107</v>
      </c>
      <c r="B91" s="41">
        <v>4803</v>
      </c>
    </row>
    <row r="92" spans="1:2" ht="14.25">
      <c r="A92" s="34" t="s">
        <v>108</v>
      </c>
      <c r="B92" s="41">
        <v>1808</v>
      </c>
    </row>
    <row r="93" spans="1:2" ht="14.25">
      <c r="A93" s="34" t="s">
        <v>109</v>
      </c>
      <c r="B93" s="41">
        <v>20997</v>
      </c>
    </row>
    <row r="94" spans="1:2" ht="14.25">
      <c r="A94" s="34" t="s">
        <v>110</v>
      </c>
      <c r="B94" s="41">
        <v>3152</v>
      </c>
    </row>
    <row r="95" spans="1:2" ht="14.25">
      <c r="A95" s="34" t="s">
        <v>111</v>
      </c>
      <c r="B95" s="41">
        <v>1893</v>
      </c>
    </row>
    <row r="96" spans="1:2" ht="14.25">
      <c r="A96" s="34" t="s">
        <v>112</v>
      </c>
      <c r="B96" s="41">
        <v>1524</v>
      </c>
    </row>
    <row r="97" spans="1:2" ht="14.25">
      <c r="A97" s="34" t="s">
        <v>113</v>
      </c>
      <c r="B97" s="41">
        <v>7279</v>
      </c>
    </row>
    <row r="98" spans="1:2" ht="14.25">
      <c r="A98" s="34" t="s">
        <v>114</v>
      </c>
      <c r="B98" s="41">
        <v>2830</v>
      </c>
    </row>
    <row r="99" spans="1:2" ht="14.25">
      <c r="A99" s="34" t="s">
        <v>115</v>
      </c>
      <c r="B99" s="41">
        <v>33739</v>
      </c>
    </row>
    <row r="100" spans="1:2" ht="14.25">
      <c r="A100" s="34" t="s">
        <v>116</v>
      </c>
      <c r="B100" s="41">
        <v>738</v>
      </c>
    </row>
    <row r="101" spans="1:2" ht="14.25">
      <c r="A101" s="34" t="s">
        <v>117</v>
      </c>
      <c r="B101" s="41">
        <v>5842</v>
      </c>
    </row>
    <row r="102" spans="1:2" ht="14.25">
      <c r="A102" s="34" t="s">
        <v>118</v>
      </c>
      <c r="B102" s="41">
        <v>944</v>
      </c>
    </row>
    <row r="103" spans="1:2" ht="14.25">
      <c r="A103" s="34" t="s">
        <v>119</v>
      </c>
      <c r="B103" s="41">
        <v>344</v>
      </c>
    </row>
    <row r="104" spans="1:2" ht="14.25">
      <c r="A104" s="34" t="s">
        <v>120</v>
      </c>
      <c r="B104" s="41">
        <v>18634</v>
      </c>
    </row>
    <row r="105" spans="1:2" ht="14.25">
      <c r="A105" s="34" t="s">
        <v>121</v>
      </c>
      <c r="B105" s="41">
        <v>33739</v>
      </c>
    </row>
    <row r="106" spans="1:2" ht="14.25">
      <c r="A106" s="34" t="s">
        <v>122</v>
      </c>
      <c r="B106" s="41">
        <v>33739</v>
      </c>
    </row>
    <row r="107" spans="1:2" ht="14.25">
      <c r="A107" s="34" t="s">
        <v>123</v>
      </c>
      <c r="B107" s="41">
        <v>21062</v>
      </c>
    </row>
    <row r="108" spans="1:2" ht="14.25">
      <c r="A108" s="34" t="s">
        <v>124</v>
      </c>
      <c r="B108" s="41">
        <v>4376</v>
      </c>
    </row>
    <row r="109" spans="1:2" ht="14.25">
      <c r="A109" s="34" t="s">
        <v>125</v>
      </c>
      <c r="B109" s="41">
        <v>20184</v>
      </c>
    </row>
    <row r="110" spans="1:2" ht="14.25">
      <c r="A110" s="34" t="s">
        <v>126</v>
      </c>
      <c r="B110" s="41">
        <v>6859</v>
      </c>
    </row>
    <row r="111" spans="1:2" ht="14.25">
      <c r="A111" s="34" t="s">
        <v>127</v>
      </c>
      <c r="B111" s="41">
        <v>511</v>
      </c>
    </row>
    <row r="112" spans="1:2" ht="14.25">
      <c r="A112" s="34" t="s">
        <v>128</v>
      </c>
      <c r="B112" s="41">
        <v>1976</v>
      </c>
    </row>
    <row r="113" spans="1:2" ht="14.25">
      <c r="A113" s="34" t="s">
        <v>129</v>
      </c>
      <c r="B113" s="41">
        <v>12158</v>
      </c>
    </row>
    <row r="114" spans="1:2" ht="14.25">
      <c r="A114" s="34" t="s">
        <v>130</v>
      </c>
      <c r="B114" s="41">
        <v>5510</v>
      </c>
    </row>
    <row r="115" spans="1:2" ht="14.25">
      <c r="A115" s="34" t="s">
        <v>131</v>
      </c>
      <c r="B115" s="41">
        <v>1606</v>
      </c>
    </row>
    <row r="116" spans="1:2" ht="14.25">
      <c r="A116" s="34" t="s">
        <v>132</v>
      </c>
      <c r="B116" s="41">
        <v>5021</v>
      </c>
    </row>
    <row r="117" spans="1:2" ht="14.25">
      <c r="A117" s="34" t="s">
        <v>133</v>
      </c>
      <c r="B117" s="41">
        <v>4674</v>
      </c>
    </row>
    <row r="118" spans="1:2" ht="14.25">
      <c r="A118" s="34" t="s">
        <v>134</v>
      </c>
      <c r="B118" s="41">
        <v>18713</v>
      </c>
    </row>
    <row r="119" spans="1:2" ht="14.25">
      <c r="A119" s="34" t="s">
        <v>135</v>
      </c>
      <c r="B119" s="41">
        <v>21434</v>
      </c>
    </row>
    <row r="120" spans="1:2" ht="14.25">
      <c r="A120" s="34" t="s">
        <v>136</v>
      </c>
      <c r="B120" s="41">
        <v>21096</v>
      </c>
    </row>
    <row r="121" spans="1:2" ht="14.25">
      <c r="A121" s="34" t="s">
        <v>137</v>
      </c>
      <c r="B121" s="41">
        <v>6881</v>
      </c>
    </row>
    <row r="122" spans="1:2" ht="14.25">
      <c r="A122" s="34" t="s">
        <v>138</v>
      </c>
      <c r="B122" s="41">
        <v>33739</v>
      </c>
    </row>
    <row r="123" spans="1:2" ht="14.25">
      <c r="A123" s="34" t="s">
        <v>139</v>
      </c>
      <c r="B123" s="41">
        <v>3029</v>
      </c>
    </row>
    <row r="124" spans="1:2" ht="14.25">
      <c r="A124" s="34" t="s">
        <v>140</v>
      </c>
      <c r="B124" s="41">
        <v>5106</v>
      </c>
    </row>
    <row r="125" spans="1:2" ht="14.25">
      <c r="A125" s="34" t="s">
        <v>141</v>
      </c>
      <c r="B125" s="41">
        <v>967</v>
      </c>
    </row>
    <row r="126" spans="1:2" ht="14.25">
      <c r="A126" s="34" t="s">
        <v>142</v>
      </c>
      <c r="B126" s="41">
        <v>20601</v>
      </c>
    </row>
    <row r="127" spans="1:2" ht="14.25">
      <c r="A127" s="34" t="s">
        <v>143</v>
      </c>
      <c r="B127" s="41">
        <v>16973</v>
      </c>
    </row>
    <row r="128" spans="1:2" ht="14.25">
      <c r="A128" s="34" t="s">
        <v>144</v>
      </c>
      <c r="B128" s="41">
        <v>344</v>
      </c>
    </row>
    <row r="129" spans="1:2" ht="14.25">
      <c r="A129" s="34" t="s">
        <v>145</v>
      </c>
      <c r="B129" s="41">
        <v>14941</v>
      </c>
    </row>
    <row r="130" spans="1:2" ht="14.25">
      <c r="A130" s="36" t="s">
        <v>146</v>
      </c>
      <c r="B130" s="41">
        <v>29790</v>
      </c>
    </row>
    <row r="131" spans="1:2" ht="14.25">
      <c r="A131" s="34" t="s">
        <v>147</v>
      </c>
      <c r="B131" s="41">
        <v>1792</v>
      </c>
    </row>
    <row r="132" spans="1:2" ht="14.25">
      <c r="A132" s="34" t="s">
        <v>148</v>
      </c>
      <c r="B132" s="41">
        <v>898</v>
      </c>
    </row>
    <row r="133" spans="1:2" ht="14.25">
      <c r="A133" s="34" t="s">
        <v>149</v>
      </c>
      <c r="B133" s="41">
        <v>2023</v>
      </c>
    </row>
    <row r="134" spans="1:2" ht="14.25">
      <c r="A134" s="34" t="s">
        <v>150</v>
      </c>
      <c r="B134" s="41">
        <v>22766</v>
      </c>
    </row>
    <row r="135" spans="1:2" ht="14.25">
      <c r="A135" s="34" t="s">
        <v>151</v>
      </c>
      <c r="B135" s="41">
        <v>10229</v>
      </c>
    </row>
    <row r="136" spans="1:2" ht="14.25">
      <c r="A136" s="34" t="s">
        <v>152</v>
      </c>
      <c r="B136" s="41">
        <v>1899</v>
      </c>
    </row>
    <row r="137" spans="1:2" ht="14.25">
      <c r="A137" s="34" t="s">
        <v>153</v>
      </c>
      <c r="B137" s="41">
        <v>2301</v>
      </c>
    </row>
    <row r="138" spans="1:2" ht="14.25">
      <c r="A138" s="34" t="s">
        <v>154</v>
      </c>
      <c r="B138" s="41">
        <v>1811</v>
      </c>
    </row>
    <row r="139" spans="1:2" ht="14.25">
      <c r="A139" s="34" t="s">
        <v>155</v>
      </c>
      <c r="B139" s="41">
        <v>30702</v>
      </c>
    </row>
    <row r="140" spans="1:2" ht="14.25">
      <c r="A140" s="34" t="s">
        <v>156</v>
      </c>
      <c r="B140" s="41">
        <v>4223</v>
      </c>
    </row>
    <row r="141" spans="1:2" ht="14.25">
      <c r="A141" s="34" t="s">
        <v>157</v>
      </c>
      <c r="B141" s="41">
        <v>344</v>
      </c>
    </row>
    <row r="142" spans="1:2" ht="14.25">
      <c r="A142" s="34" t="s">
        <v>158</v>
      </c>
      <c r="B142" s="41">
        <v>29128</v>
      </c>
    </row>
    <row r="143" spans="1:2" ht="14.25">
      <c r="A143" s="34" t="s">
        <v>159</v>
      </c>
      <c r="B143" s="41">
        <v>5818</v>
      </c>
    </row>
    <row r="144" spans="1:2" ht="14.25">
      <c r="A144" s="34" t="s">
        <v>160</v>
      </c>
      <c r="B144" s="41">
        <v>344</v>
      </c>
    </row>
    <row r="145" spans="1:2" ht="14.25">
      <c r="A145" s="34" t="s">
        <v>161</v>
      </c>
      <c r="B145" s="41">
        <v>1008</v>
      </c>
    </row>
    <row r="146" spans="1:2" ht="14.25">
      <c r="A146" s="34" t="s">
        <v>162</v>
      </c>
      <c r="B146" s="41">
        <v>3585</v>
      </c>
    </row>
    <row r="147" spans="1:2" ht="14.25">
      <c r="A147" s="34" t="s">
        <v>163</v>
      </c>
      <c r="B147" s="41">
        <v>3074</v>
      </c>
    </row>
    <row r="148" spans="1:2" ht="14.25">
      <c r="A148" s="34" t="s">
        <v>164</v>
      </c>
      <c r="B148" s="41">
        <v>10975</v>
      </c>
    </row>
    <row r="149" spans="1:2" ht="14.25">
      <c r="A149" s="34" t="s">
        <v>165</v>
      </c>
      <c r="B149" s="41">
        <v>7397</v>
      </c>
    </row>
    <row r="150" spans="1:2" ht="14.25">
      <c r="A150" s="34" t="s">
        <v>166</v>
      </c>
      <c r="B150" s="41">
        <v>33739</v>
      </c>
    </row>
    <row r="151" spans="1:2" ht="14.25">
      <c r="A151" s="34" t="s">
        <v>167</v>
      </c>
      <c r="B151" s="41">
        <v>3531</v>
      </c>
    </row>
    <row r="152" spans="1:2" ht="14.25">
      <c r="A152" s="34" t="s">
        <v>168</v>
      </c>
      <c r="B152" s="41">
        <v>1445</v>
      </c>
    </row>
    <row r="153" spans="1:2" ht="14.25">
      <c r="A153" s="34" t="s">
        <v>169</v>
      </c>
      <c r="B153" s="41">
        <v>344</v>
      </c>
    </row>
    <row r="154" spans="1:2" ht="14.25">
      <c r="A154" s="34" t="s">
        <v>170</v>
      </c>
      <c r="B154" s="41">
        <v>2916</v>
      </c>
    </row>
    <row r="155" spans="1:2" ht="14.25">
      <c r="A155" s="34" t="s">
        <v>171</v>
      </c>
      <c r="B155" s="41">
        <v>25246</v>
      </c>
    </row>
    <row r="156" spans="1:2" ht="14.25">
      <c r="A156" s="34" t="s">
        <v>172</v>
      </c>
      <c r="B156" s="41">
        <v>33739</v>
      </c>
    </row>
    <row r="157" spans="1:2" ht="14.25">
      <c r="A157" s="34" t="s">
        <v>173</v>
      </c>
      <c r="B157" s="41">
        <v>6076</v>
      </c>
    </row>
    <row r="158" spans="1:2" ht="14.25">
      <c r="A158" s="34" t="s">
        <v>174</v>
      </c>
      <c r="B158" s="41">
        <v>885</v>
      </c>
    </row>
    <row r="159" spans="1:2" ht="14.25">
      <c r="A159" s="34" t="s">
        <v>175</v>
      </c>
      <c r="B159" s="41">
        <v>19497</v>
      </c>
    </row>
    <row r="160" spans="1:2" ht="14.25">
      <c r="A160" s="34" t="s">
        <v>176</v>
      </c>
      <c r="B160" s="41">
        <v>344</v>
      </c>
    </row>
    <row r="161" spans="1:2" ht="14.25">
      <c r="A161" s="34" t="s">
        <v>177</v>
      </c>
      <c r="B161" s="41">
        <v>5449</v>
      </c>
    </row>
    <row r="162" spans="1:2" ht="14.25">
      <c r="A162" s="34" t="s">
        <v>178</v>
      </c>
      <c r="B162" s="41">
        <v>1428</v>
      </c>
    </row>
    <row r="163" spans="1:2" ht="14.25">
      <c r="A163" s="34" t="s">
        <v>179</v>
      </c>
      <c r="B163" s="41">
        <v>8355</v>
      </c>
    </row>
    <row r="164" spans="1:2" ht="14.25">
      <c r="A164" s="34" t="s">
        <v>180</v>
      </c>
      <c r="B164" s="41">
        <v>33739</v>
      </c>
    </row>
    <row r="165" spans="1:2" ht="14.25">
      <c r="A165" s="34" t="s">
        <v>181</v>
      </c>
      <c r="B165" s="41">
        <v>33739</v>
      </c>
    </row>
    <row r="166" spans="1:2" ht="14.25">
      <c r="A166" s="34" t="s">
        <v>182</v>
      </c>
      <c r="B166" s="41">
        <v>3984</v>
      </c>
    </row>
    <row r="167" spans="1:2" ht="14.25">
      <c r="A167" s="34" t="s">
        <v>183</v>
      </c>
      <c r="B167" s="41">
        <v>7400</v>
      </c>
    </row>
    <row r="168" spans="1:2" ht="14.25">
      <c r="A168" s="34" t="s">
        <v>184</v>
      </c>
      <c r="B168" s="41">
        <v>33739</v>
      </c>
    </row>
    <row r="169" spans="1:2" ht="14.25">
      <c r="A169" s="34" t="s">
        <v>185</v>
      </c>
      <c r="B169" s="41">
        <v>7941</v>
      </c>
    </row>
    <row r="170" spans="1:2" ht="14.25">
      <c r="A170" s="34" t="s">
        <v>186</v>
      </c>
      <c r="B170" s="41">
        <v>4064</v>
      </c>
    </row>
    <row r="171" spans="1:2" ht="14.25">
      <c r="A171" s="34" t="s">
        <v>187</v>
      </c>
      <c r="B171" s="41">
        <v>6080</v>
      </c>
    </row>
    <row r="172" spans="1:2" ht="14.25">
      <c r="A172" s="34" t="s">
        <v>188</v>
      </c>
      <c r="B172" s="41">
        <v>28718</v>
      </c>
    </row>
    <row r="173" spans="1:2" ht="14.25">
      <c r="A173" s="34" t="s">
        <v>189</v>
      </c>
      <c r="B173" s="41">
        <v>15334</v>
      </c>
    </row>
    <row r="174" spans="1:2" ht="14.25">
      <c r="A174" s="34" t="s">
        <v>190</v>
      </c>
      <c r="B174" s="41">
        <v>23921</v>
      </c>
    </row>
    <row r="175" spans="1:2" ht="14.25">
      <c r="A175" s="34" t="s">
        <v>191</v>
      </c>
      <c r="B175" s="41">
        <v>22936</v>
      </c>
    </row>
    <row r="176" spans="1:2" ht="14.25">
      <c r="A176" s="34" t="s">
        <v>192</v>
      </c>
      <c r="B176" s="41">
        <v>22898</v>
      </c>
    </row>
    <row r="177" spans="1:2" ht="14.25">
      <c r="A177" s="34" t="s">
        <v>193</v>
      </c>
      <c r="B177" s="41">
        <v>4290</v>
      </c>
    </row>
    <row r="178" spans="1:2" ht="14.25">
      <c r="A178" s="34" t="s">
        <v>194</v>
      </c>
      <c r="B178" s="41">
        <v>23472</v>
      </c>
    </row>
    <row r="179" spans="1:2" ht="14.25">
      <c r="A179" s="34" t="s">
        <v>195</v>
      </c>
      <c r="B179" s="41">
        <v>33739</v>
      </c>
    </row>
    <row r="180" spans="1:2" ht="14.25">
      <c r="A180" s="34" t="s">
        <v>196</v>
      </c>
      <c r="B180" s="41">
        <v>3763</v>
      </c>
    </row>
    <row r="181" spans="1:2" ht="14.25">
      <c r="A181" s="34" t="s">
        <v>197</v>
      </c>
      <c r="B181" s="41">
        <v>825</v>
      </c>
    </row>
    <row r="182" spans="1:2" ht="14.25">
      <c r="A182" s="34" t="s">
        <v>198</v>
      </c>
      <c r="B182" s="41">
        <v>13058</v>
      </c>
    </row>
    <row r="183" spans="1:2" ht="14.25">
      <c r="A183" s="34" t="s">
        <v>199</v>
      </c>
      <c r="B183" s="41">
        <v>6599</v>
      </c>
    </row>
    <row r="184" spans="1:2" ht="14.25">
      <c r="A184" s="34" t="s">
        <v>200</v>
      </c>
      <c r="B184" s="41">
        <v>344</v>
      </c>
    </row>
    <row r="185" spans="1:2" ht="14.25">
      <c r="A185" s="34" t="s">
        <v>201</v>
      </c>
      <c r="B185" s="41">
        <v>728</v>
      </c>
    </row>
    <row r="186" spans="1:2" ht="14.25">
      <c r="A186" s="34" t="s">
        <v>202</v>
      </c>
      <c r="B186" s="41">
        <v>1528</v>
      </c>
    </row>
    <row r="187" spans="1:2" ht="14.25">
      <c r="A187" s="34" t="s">
        <v>203</v>
      </c>
      <c r="B187" s="41">
        <v>6307</v>
      </c>
    </row>
    <row r="188" spans="1:2" ht="14.25">
      <c r="A188" s="34" t="s">
        <v>204</v>
      </c>
      <c r="B188" s="41">
        <v>33739</v>
      </c>
    </row>
    <row r="189" spans="1:2" ht="14.25">
      <c r="A189" s="34" t="s">
        <v>205</v>
      </c>
      <c r="B189" s="41">
        <v>11950</v>
      </c>
    </row>
    <row r="190" spans="1:2" ht="14.25">
      <c r="A190" s="34" t="s">
        <v>206</v>
      </c>
      <c r="B190" s="41">
        <v>5859</v>
      </c>
    </row>
    <row r="191" spans="1:2" ht="14.25">
      <c r="A191" s="34" t="s">
        <v>207</v>
      </c>
      <c r="B191" s="41">
        <v>1248</v>
      </c>
    </row>
    <row r="192" spans="1:2" ht="14.25">
      <c r="A192" s="34" t="s">
        <v>208</v>
      </c>
      <c r="B192" s="41">
        <v>344</v>
      </c>
    </row>
    <row r="193" spans="1:2" ht="14.25">
      <c r="A193" s="34" t="s">
        <v>209</v>
      </c>
      <c r="B193" s="41">
        <v>582</v>
      </c>
    </row>
    <row r="194" spans="1:2" ht="14.25">
      <c r="A194" s="34" t="s">
        <v>210</v>
      </c>
      <c r="B194" s="41">
        <v>4579</v>
      </c>
    </row>
    <row r="195" spans="1:2" ht="14.25">
      <c r="A195" s="34" t="s">
        <v>211</v>
      </c>
      <c r="B195" s="41">
        <v>2278</v>
      </c>
    </row>
    <row r="196" spans="1:2" ht="14.25">
      <c r="A196" s="34" t="s">
        <v>212</v>
      </c>
      <c r="B196" s="41">
        <v>33739</v>
      </c>
    </row>
    <row r="197" spans="1:2" ht="14.25">
      <c r="A197" s="34" t="s">
        <v>213</v>
      </c>
      <c r="B197" s="41">
        <v>5289</v>
      </c>
    </row>
    <row r="198" spans="1:2" ht="14.25">
      <c r="A198" s="34" t="s">
        <v>214</v>
      </c>
      <c r="B198" s="41">
        <v>33739</v>
      </c>
    </row>
    <row r="199" spans="1:2" ht="14.25">
      <c r="A199" s="34" t="s">
        <v>215</v>
      </c>
      <c r="B199" s="41">
        <v>656</v>
      </c>
    </row>
    <row r="200" spans="1:2" ht="14.25">
      <c r="A200" s="34" t="s">
        <v>216</v>
      </c>
      <c r="B200" s="41">
        <v>14594</v>
      </c>
    </row>
    <row r="201" spans="1:2" ht="14.25">
      <c r="A201" s="34" t="s">
        <v>217</v>
      </c>
      <c r="B201" s="41">
        <v>1085</v>
      </c>
    </row>
    <row r="202" spans="1:2" ht="14.25">
      <c r="A202" s="34" t="s">
        <v>218</v>
      </c>
      <c r="B202" s="41">
        <v>7897</v>
      </c>
    </row>
    <row r="203" spans="1:2" ht="14.25">
      <c r="A203" s="34" t="s">
        <v>219</v>
      </c>
      <c r="B203" s="41">
        <v>21539</v>
      </c>
    </row>
    <row r="204" spans="1:2" ht="14.25">
      <c r="A204" s="34" t="s">
        <v>220</v>
      </c>
      <c r="B204" s="41">
        <v>15563</v>
      </c>
    </row>
    <row r="205" spans="1:2" ht="14.25">
      <c r="A205" s="34" t="s">
        <v>221</v>
      </c>
      <c r="B205" s="41">
        <v>961</v>
      </c>
    </row>
    <row r="206" spans="1:2" ht="14.25">
      <c r="A206" s="34" t="s">
        <v>222</v>
      </c>
      <c r="B206" s="41">
        <v>2670</v>
      </c>
    </row>
    <row r="207" spans="1:2" ht="14.25">
      <c r="A207" s="34" t="s">
        <v>223</v>
      </c>
      <c r="B207" s="41">
        <v>33739</v>
      </c>
    </row>
    <row r="208" spans="1:2" ht="14.25">
      <c r="A208" s="34" t="s">
        <v>224</v>
      </c>
      <c r="B208" s="41">
        <v>33739</v>
      </c>
    </row>
    <row r="209" spans="1:2" ht="14.25">
      <c r="A209" s="34" t="s">
        <v>225</v>
      </c>
      <c r="B209" s="41">
        <v>1423</v>
      </c>
    </row>
    <row r="210" spans="1:2" ht="14.25">
      <c r="A210" s="34" t="s">
        <v>226</v>
      </c>
      <c r="B210" s="41">
        <v>5899</v>
      </c>
    </row>
    <row r="211" spans="1:2" ht="14.25">
      <c r="A211" s="34" t="s">
        <v>227</v>
      </c>
      <c r="B211" s="41">
        <v>19922</v>
      </c>
    </row>
    <row r="212" spans="1:2" ht="14.25">
      <c r="A212" s="34" t="s">
        <v>228</v>
      </c>
      <c r="B212" s="41">
        <v>3600</v>
      </c>
    </row>
    <row r="213" spans="1:2" ht="14.25">
      <c r="A213" s="34" t="s">
        <v>229</v>
      </c>
      <c r="B213" s="41">
        <v>344</v>
      </c>
    </row>
    <row r="214" spans="1:2" ht="14.25">
      <c r="A214" s="34" t="s">
        <v>230</v>
      </c>
      <c r="B214" s="41">
        <v>33739</v>
      </c>
    </row>
    <row r="215" spans="1:2" ht="14.25">
      <c r="A215" s="34" t="s">
        <v>231</v>
      </c>
      <c r="B215" s="41">
        <v>344</v>
      </c>
    </row>
    <row r="216" spans="1:2" ht="14.25">
      <c r="A216" s="34" t="s">
        <v>232</v>
      </c>
      <c r="B216" s="41">
        <v>1804</v>
      </c>
    </row>
    <row r="217" spans="1:2" ht="14.25">
      <c r="A217" s="34" t="s">
        <v>233</v>
      </c>
      <c r="B217" s="41">
        <v>484</v>
      </c>
    </row>
    <row r="218" spans="1:2" ht="14.25">
      <c r="A218" s="34" t="s">
        <v>234</v>
      </c>
      <c r="B218" s="41">
        <v>33739</v>
      </c>
    </row>
    <row r="219" spans="1:2" ht="14.25">
      <c r="A219" s="34" t="s">
        <v>235</v>
      </c>
      <c r="B219" s="41">
        <v>11298</v>
      </c>
    </row>
    <row r="220" spans="1:2" ht="14.25">
      <c r="A220" s="34" t="s">
        <v>236</v>
      </c>
      <c r="B220" s="41">
        <v>2360</v>
      </c>
    </row>
    <row r="221" spans="1:2" ht="14.25">
      <c r="A221" s="34" t="s">
        <v>237</v>
      </c>
      <c r="B221" s="41">
        <v>442</v>
      </c>
    </row>
    <row r="222" spans="1:2" ht="14.25">
      <c r="A222" s="34" t="s">
        <v>238</v>
      </c>
      <c r="B222" s="41">
        <v>903</v>
      </c>
    </row>
    <row r="223" spans="1:2" ht="14.25">
      <c r="A223" s="34" t="s">
        <v>239</v>
      </c>
      <c r="B223" s="41">
        <v>3703</v>
      </c>
    </row>
    <row r="224" spans="1:2" ht="14.25">
      <c r="A224" s="34" t="s">
        <v>240</v>
      </c>
      <c r="B224" s="41">
        <v>6392</v>
      </c>
    </row>
    <row r="225" spans="1:2" ht="14.25">
      <c r="A225" s="34" t="s">
        <v>241</v>
      </c>
      <c r="B225" s="41">
        <v>344</v>
      </c>
    </row>
    <row r="226" spans="1:2" ht="14.25">
      <c r="A226" s="34" t="s">
        <v>242</v>
      </c>
      <c r="B226" s="41">
        <v>33739</v>
      </c>
    </row>
    <row r="227" spans="1:2" ht="14.25">
      <c r="A227" s="34" t="s">
        <v>243</v>
      </c>
      <c r="B227" s="41">
        <v>344</v>
      </c>
    </row>
    <row r="228" spans="1:2" ht="14.25">
      <c r="A228" s="34" t="s">
        <v>244</v>
      </c>
      <c r="B228" s="41">
        <v>5665</v>
      </c>
    </row>
    <row r="229" spans="1:2" ht="14.25">
      <c r="A229" s="34" t="s">
        <v>245</v>
      </c>
      <c r="B229" s="41">
        <v>1191</v>
      </c>
    </row>
    <row r="230" spans="1:2" ht="14.25">
      <c r="A230" s="34" t="s">
        <v>246</v>
      </c>
      <c r="B230" s="41">
        <v>33739</v>
      </c>
    </row>
    <row r="231" spans="1:2" ht="14.25">
      <c r="A231" s="34" t="s">
        <v>247</v>
      </c>
      <c r="B231" s="41">
        <v>2352</v>
      </c>
    </row>
    <row r="232" spans="1:2" ht="14.25">
      <c r="A232" s="34" t="s">
        <v>248</v>
      </c>
      <c r="B232" s="41">
        <v>4021</v>
      </c>
    </row>
    <row r="233" spans="1:2" ht="14.25">
      <c r="A233" s="34" t="s">
        <v>249</v>
      </c>
      <c r="B233" s="41">
        <v>5680</v>
      </c>
    </row>
    <row r="234" spans="1:2" ht="14.25">
      <c r="A234" s="34" t="s">
        <v>250</v>
      </c>
      <c r="B234" s="41">
        <v>2593</v>
      </c>
    </row>
    <row r="235" spans="1:2" ht="14.25">
      <c r="A235" s="34" t="s">
        <v>251</v>
      </c>
      <c r="B235" s="41">
        <v>2996</v>
      </c>
    </row>
    <row r="236" spans="1:2" ht="14.25">
      <c r="A236" s="34" t="s">
        <v>252</v>
      </c>
      <c r="B236" s="41">
        <v>344</v>
      </c>
    </row>
    <row r="237" spans="1:2" ht="14.25">
      <c r="A237" s="34" t="s">
        <v>253</v>
      </c>
      <c r="B237" s="41">
        <v>3385</v>
      </c>
    </row>
    <row r="238" spans="1:2" ht="14.25">
      <c r="A238" s="34" t="s">
        <v>254</v>
      </c>
      <c r="B238" s="41">
        <v>19581</v>
      </c>
    </row>
    <row r="239" spans="1:2" ht="14.25">
      <c r="A239" s="34" t="s">
        <v>255</v>
      </c>
      <c r="B239" s="41">
        <v>2029</v>
      </c>
    </row>
    <row r="240" spans="1:2" ht="14.25">
      <c r="A240" s="34" t="s">
        <v>256</v>
      </c>
      <c r="B240" s="41">
        <v>20378</v>
      </c>
    </row>
    <row r="241" spans="1:2" ht="14.25">
      <c r="A241" s="34" t="s">
        <v>257</v>
      </c>
      <c r="B241" s="41">
        <v>1991</v>
      </c>
    </row>
    <row r="242" spans="1:2" ht="14.25">
      <c r="A242" s="34" t="s">
        <v>258</v>
      </c>
      <c r="B242" s="41">
        <v>16434</v>
      </c>
    </row>
    <row r="243" spans="1:2" ht="14.25">
      <c r="A243" s="34" t="s">
        <v>259</v>
      </c>
      <c r="B243" s="41">
        <v>4821</v>
      </c>
    </row>
    <row r="244" spans="1:2" ht="14.25">
      <c r="A244" s="34" t="s">
        <v>260</v>
      </c>
      <c r="B244" s="41">
        <v>2299</v>
      </c>
    </row>
    <row r="245" spans="1:2" ht="14.25">
      <c r="A245" s="34" t="s">
        <v>261</v>
      </c>
      <c r="B245" s="41">
        <v>702</v>
      </c>
    </row>
    <row r="246" spans="1:2" ht="14.25">
      <c r="A246" s="34" t="s">
        <v>262</v>
      </c>
      <c r="B246" s="41">
        <v>3657</v>
      </c>
    </row>
    <row r="247" spans="1:2" ht="14.25">
      <c r="A247" s="34" t="s">
        <v>263</v>
      </c>
      <c r="B247" s="41">
        <v>1690</v>
      </c>
    </row>
    <row r="248" spans="1:2" ht="14.25">
      <c r="A248" s="34" t="s">
        <v>264</v>
      </c>
      <c r="B248" s="41">
        <v>6847</v>
      </c>
    </row>
    <row r="249" spans="1:2" ht="14.25">
      <c r="A249" s="34" t="s">
        <v>265</v>
      </c>
      <c r="B249" s="41">
        <v>3608</v>
      </c>
    </row>
    <row r="250" spans="1:2" ht="14.25">
      <c r="A250" s="34" t="s">
        <v>266</v>
      </c>
      <c r="B250" s="41">
        <v>1011</v>
      </c>
    </row>
    <row r="251" spans="1:2" ht="14.25">
      <c r="A251" s="34" t="s">
        <v>267</v>
      </c>
      <c r="B251" s="41">
        <v>344</v>
      </c>
    </row>
    <row r="252" spans="1:2" ht="14.25">
      <c r="A252" s="34" t="s">
        <v>268</v>
      </c>
      <c r="B252" s="41">
        <v>2189</v>
      </c>
    </row>
    <row r="253" spans="1:2" ht="14.25">
      <c r="A253" s="34" t="s">
        <v>269</v>
      </c>
      <c r="B253" s="41">
        <v>2215</v>
      </c>
    </row>
    <row r="254" spans="1:2" ht="14.25">
      <c r="A254" s="34" t="s">
        <v>270</v>
      </c>
      <c r="B254" s="41">
        <v>2905</v>
      </c>
    </row>
    <row r="255" spans="1:2" ht="14.25">
      <c r="A255" s="34" t="s">
        <v>271</v>
      </c>
      <c r="B255" s="41">
        <v>8429</v>
      </c>
    </row>
    <row r="256" spans="1:2" ht="14.25">
      <c r="A256" s="34" t="s">
        <v>272</v>
      </c>
      <c r="B256" s="41">
        <v>1986</v>
      </c>
    </row>
    <row r="257" spans="1:2" ht="14.25">
      <c r="A257" s="34" t="s">
        <v>273</v>
      </c>
      <c r="B257" s="41">
        <v>33739</v>
      </c>
    </row>
    <row r="258" spans="1:2" ht="14.25">
      <c r="A258" s="34" t="s">
        <v>274</v>
      </c>
      <c r="B258" s="41">
        <v>1675</v>
      </c>
    </row>
    <row r="259" spans="1:2" ht="14.25">
      <c r="A259" s="34" t="s">
        <v>275</v>
      </c>
      <c r="B259" s="41">
        <v>27666</v>
      </c>
    </row>
    <row r="260" spans="1:2" ht="14.25">
      <c r="A260" s="34" t="s">
        <v>276</v>
      </c>
      <c r="B260" s="41">
        <v>1495</v>
      </c>
    </row>
  </sheetData>
  <sheetProtection/>
  <mergeCells count="37">
    <mergeCell ref="D1:J4"/>
    <mergeCell ref="D5:F5"/>
    <mergeCell ref="G5:J5"/>
    <mergeCell ref="D6:F6"/>
    <mergeCell ref="J6:J8"/>
    <mergeCell ref="D7:F10"/>
    <mergeCell ref="G7:H7"/>
    <mergeCell ref="G9:J10"/>
    <mergeCell ref="D17:F17"/>
    <mergeCell ref="G17:J17"/>
    <mergeCell ref="D18:F22"/>
    <mergeCell ref="J18:J20"/>
    <mergeCell ref="G21:J22"/>
    <mergeCell ref="D11:F11"/>
    <mergeCell ref="G11:J11"/>
    <mergeCell ref="D12:F16"/>
    <mergeCell ref="J12:J14"/>
    <mergeCell ref="G15:J16"/>
    <mergeCell ref="D29:F29"/>
    <mergeCell ref="G29:J29"/>
    <mergeCell ref="D30:F33"/>
    <mergeCell ref="J30:J32"/>
    <mergeCell ref="G33:J33"/>
    <mergeCell ref="D23:F23"/>
    <mergeCell ref="G23:J23"/>
    <mergeCell ref="D24:F28"/>
    <mergeCell ref="J24:J27"/>
    <mergeCell ref="G28:J28"/>
    <mergeCell ref="D39:F39"/>
    <mergeCell ref="G39:J39"/>
    <mergeCell ref="D40:F42"/>
    <mergeCell ref="J40:J42"/>
    <mergeCell ref="D34:F34"/>
    <mergeCell ref="G34:J34"/>
    <mergeCell ref="D35:F38"/>
    <mergeCell ref="J35:J37"/>
    <mergeCell ref="G38:J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4" width="15.7109375" style="0" customWidth="1"/>
    <col min="5" max="5" width="7.28125" style="0" customWidth="1"/>
    <col min="6" max="6" width="17.8515625" style="0" customWidth="1"/>
    <col min="11" max="11" width="10.7109375" style="0" customWidth="1"/>
    <col min="12" max="12" width="16.8515625" style="0" customWidth="1"/>
  </cols>
  <sheetData>
    <row r="1" ht="15" customHeight="1"/>
    <row r="2" spans="1:6" ht="12.75">
      <c r="A2" s="82" t="s">
        <v>277</v>
      </c>
      <c r="B2" s="83"/>
      <c r="C2" s="83"/>
      <c r="D2" s="83"/>
      <c r="E2" s="83"/>
      <c r="F2" s="83"/>
    </row>
    <row r="3" spans="1:6" ht="12.75">
      <c r="A3" s="83"/>
      <c r="B3" s="83"/>
      <c r="C3" s="83"/>
      <c r="D3" s="83"/>
      <c r="E3" s="83"/>
      <c r="F3" s="83"/>
    </row>
    <row r="4" spans="1:6" ht="12.75">
      <c r="A4" s="83"/>
      <c r="B4" s="83"/>
      <c r="C4" s="83"/>
      <c r="D4" s="83"/>
      <c r="E4" s="83"/>
      <c r="F4" s="83"/>
    </row>
    <row r="5" spans="1:6" ht="12.75">
      <c r="A5" s="83"/>
      <c r="B5" s="83"/>
      <c r="C5" s="83"/>
      <c r="D5" s="83"/>
      <c r="E5" s="83"/>
      <c r="F5" s="83"/>
    </row>
    <row r="6" spans="1:6" ht="12" customHeight="1">
      <c r="A6" s="42"/>
      <c r="B6" s="43"/>
      <c r="C6" s="44"/>
      <c r="D6" s="84"/>
      <c r="E6" s="97"/>
      <c r="F6" s="98"/>
    </row>
    <row r="7" spans="1:6" ht="38.25" customHeight="1">
      <c r="A7" s="99" t="s">
        <v>278</v>
      </c>
      <c r="B7" s="100"/>
      <c r="C7" s="101"/>
      <c r="D7" s="25" t="s">
        <v>280</v>
      </c>
      <c r="E7" s="29"/>
      <c r="F7" s="27">
        <v>0</v>
      </c>
    </row>
    <row r="8" spans="1:6" ht="12.75">
      <c r="A8" s="47"/>
      <c r="B8" s="48"/>
      <c r="C8" s="49"/>
      <c r="D8" s="26" t="s">
        <v>285</v>
      </c>
      <c r="E8" s="18"/>
      <c r="F8" s="16"/>
    </row>
    <row r="9" spans="1:6" ht="12.75">
      <c r="A9" s="50"/>
      <c r="B9" s="51"/>
      <c r="C9" s="52"/>
      <c r="D9" s="26" t="s">
        <v>281</v>
      </c>
      <c r="E9" s="28"/>
      <c r="F9" s="16"/>
    </row>
    <row r="10" spans="1:6" ht="12.75">
      <c r="A10" s="53"/>
      <c r="B10" s="54"/>
      <c r="C10" s="55"/>
      <c r="D10" s="103"/>
      <c r="E10" s="104"/>
      <c r="F10" s="105"/>
    </row>
    <row r="11" spans="1:6" ht="12.75">
      <c r="A11" s="109"/>
      <c r="B11" s="110"/>
      <c r="C11" s="110"/>
      <c r="D11" s="17" t="s">
        <v>286</v>
      </c>
      <c r="E11" s="18"/>
      <c r="F11" s="16">
        <f>SUM(F7:F9)</f>
        <v>0</v>
      </c>
    </row>
    <row r="12" spans="1:6" ht="12.75">
      <c r="A12" s="111"/>
      <c r="B12" s="112"/>
      <c r="C12" s="112"/>
      <c r="D12" s="30"/>
      <c r="E12" s="31"/>
      <c r="F12" s="32"/>
    </row>
    <row r="13" spans="1:6" ht="12.75">
      <c r="A13" s="111"/>
      <c r="B13" s="112"/>
      <c r="C13" s="112"/>
      <c r="D13" s="14" t="s">
        <v>279</v>
      </c>
      <c r="E13" s="11"/>
      <c r="F13" s="24">
        <f>PRODUCT(F11,200)</f>
        <v>0</v>
      </c>
    </row>
    <row r="14" spans="1:6" ht="12.75">
      <c r="A14" s="12"/>
      <c r="B14" s="13"/>
      <c r="C14" s="13"/>
      <c r="D14" s="14"/>
      <c r="E14" s="15"/>
      <c r="F14" s="10"/>
    </row>
    <row r="15" spans="1:7" ht="12.75">
      <c r="A15" s="42"/>
      <c r="B15" s="43"/>
      <c r="C15" s="44"/>
      <c r="D15" s="106" t="s">
        <v>284</v>
      </c>
      <c r="E15" s="107"/>
      <c r="F15" s="107"/>
      <c r="G15" s="33"/>
    </row>
    <row r="16" spans="1:6" ht="12.75">
      <c r="A16" s="47"/>
      <c r="B16" s="48"/>
      <c r="C16" s="48"/>
      <c r="D16" s="21"/>
      <c r="E16" s="22"/>
      <c r="F16" s="8">
        <f>PRODUCT(F13,0.1)</f>
        <v>0</v>
      </c>
    </row>
    <row r="17" spans="1:6" ht="21" customHeight="1">
      <c r="A17" s="113" t="s">
        <v>282</v>
      </c>
      <c r="B17" s="114"/>
      <c r="C17" s="114"/>
      <c r="D17" s="46" t="s">
        <v>283</v>
      </c>
      <c r="E17" s="46"/>
      <c r="F17" s="108"/>
    </row>
    <row r="18" spans="1:6" ht="21" customHeight="1">
      <c r="A18" s="102"/>
      <c r="B18" s="102"/>
      <c r="C18" s="102"/>
      <c r="D18" s="22"/>
      <c r="E18" s="22"/>
      <c r="F18" s="23">
        <f>SUM(F16,F13)</f>
        <v>0</v>
      </c>
    </row>
    <row r="21" spans="1:6" ht="12.75">
      <c r="A21" s="19"/>
      <c r="B21" s="19"/>
      <c r="C21" s="20"/>
      <c r="D21" s="20"/>
      <c r="E21" s="20"/>
      <c r="F21" s="20"/>
    </row>
    <row r="22" spans="1:6" ht="12.75">
      <c r="A22" s="19"/>
      <c r="B22" s="19"/>
      <c r="C22" s="20"/>
      <c r="D22" s="20"/>
      <c r="E22" s="20"/>
      <c r="F22" s="20"/>
    </row>
    <row r="23" spans="1:6" ht="12.75">
      <c r="A23" s="19"/>
      <c r="B23" s="19"/>
      <c r="C23" s="20"/>
      <c r="D23" s="20"/>
      <c r="E23" s="20"/>
      <c r="F23" s="20"/>
    </row>
    <row r="24" spans="1:6" ht="12.75">
      <c r="A24" s="19"/>
      <c r="B24" s="19"/>
      <c r="C24" s="20"/>
      <c r="D24" s="20"/>
      <c r="E24" s="20"/>
      <c r="F24" s="20"/>
    </row>
    <row r="25" spans="1:6" ht="12.75">
      <c r="A25" s="19"/>
      <c r="B25" s="19"/>
      <c r="C25" s="20"/>
      <c r="D25" s="20"/>
      <c r="E25" s="20"/>
      <c r="F25" s="20"/>
    </row>
    <row r="26" spans="1:6" ht="12.75">
      <c r="A26" s="19"/>
      <c r="B26" s="19"/>
      <c r="C26" s="20"/>
      <c r="D26" s="20"/>
      <c r="E26" s="20"/>
      <c r="F26" s="20"/>
    </row>
    <row r="27" spans="1:6" ht="12.75">
      <c r="A27" s="19"/>
      <c r="B27" s="19"/>
      <c r="C27" s="20"/>
      <c r="D27" s="20"/>
      <c r="E27" s="20"/>
      <c r="F27" s="20"/>
    </row>
    <row r="28" spans="1:6" ht="12.75">
      <c r="A28" s="19"/>
      <c r="B28" s="19"/>
      <c r="C28" s="20"/>
      <c r="D28" s="20"/>
      <c r="E28" s="20"/>
      <c r="F28" s="20"/>
    </row>
    <row r="29" spans="1:6" ht="12.75">
      <c r="A29" s="19"/>
      <c r="B29" s="19"/>
      <c r="C29" s="20"/>
      <c r="D29" s="20"/>
      <c r="E29" s="20"/>
      <c r="F29" s="20"/>
    </row>
    <row r="30" spans="1:6" ht="12.75">
      <c r="A30" s="19"/>
      <c r="B30" s="19"/>
      <c r="C30" s="20"/>
      <c r="D30" s="20"/>
      <c r="E30" s="20"/>
      <c r="F30" s="20"/>
    </row>
    <row r="31" spans="1:6" ht="12.75">
      <c r="A31" s="19"/>
      <c r="B31" s="19"/>
      <c r="C31" s="20"/>
      <c r="D31" s="20"/>
      <c r="E31" s="20"/>
      <c r="F31" s="20"/>
    </row>
    <row r="32" spans="1:6" ht="12.75">
      <c r="A32" s="19"/>
      <c r="B32" s="19"/>
      <c r="C32" s="20"/>
      <c r="D32" s="20"/>
      <c r="E32" s="20"/>
      <c r="F32" s="20"/>
    </row>
    <row r="33" spans="1:6" ht="12.75">
      <c r="A33" s="19"/>
      <c r="B33" s="19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  <row r="58" spans="1:6" ht="12.75">
      <c r="A58" s="20"/>
      <c r="B58" s="20"/>
      <c r="C58" s="20"/>
      <c r="D58" s="20"/>
      <c r="E58" s="20"/>
      <c r="F58" s="20"/>
    </row>
    <row r="59" spans="1:6" ht="12.75">
      <c r="A59" s="20"/>
      <c r="B59" s="20"/>
      <c r="C59" s="20"/>
      <c r="D59" s="20"/>
      <c r="E59" s="20"/>
      <c r="F59" s="20"/>
    </row>
    <row r="60" spans="1:6" ht="12.75">
      <c r="A60" s="20"/>
      <c r="B60" s="20"/>
      <c r="C60" s="20"/>
      <c r="D60" s="20"/>
      <c r="E60" s="20"/>
      <c r="F60" s="20"/>
    </row>
    <row r="61" spans="1:6" ht="12.75">
      <c r="A61" s="20"/>
      <c r="B61" s="20"/>
      <c r="C61" s="20"/>
      <c r="D61" s="20"/>
      <c r="E61" s="20"/>
      <c r="F61" s="20"/>
    </row>
    <row r="62" spans="1:6" ht="12.75">
      <c r="A62" s="20"/>
      <c r="B62" s="20"/>
      <c r="C62" s="20"/>
      <c r="D62" s="20"/>
      <c r="E62" s="20"/>
      <c r="F62" s="20"/>
    </row>
    <row r="63" spans="1:6" ht="12.75">
      <c r="A63" s="20"/>
      <c r="B63" s="20"/>
      <c r="C63" s="20"/>
      <c r="D63" s="20"/>
      <c r="E63" s="20"/>
      <c r="F63" s="20"/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/>
      <c r="B65" s="20"/>
      <c r="C65" s="20"/>
      <c r="D65" s="20"/>
      <c r="E65" s="20"/>
      <c r="F65" s="20"/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20"/>
      <c r="B67" s="20"/>
      <c r="C67" s="20"/>
      <c r="D67" s="20"/>
      <c r="E67" s="20"/>
      <c r="F67" s="20"/>
    </row>
    <row r="68" spans="1:6" ht="12.75">
      <c r="A68" s="20"/>
      <c r="B68" s="20"/>
      <c r="C68" s="20"/>
      <c r="D68" s="20"/>
      <c r="E68" s="20"/>
      <c r="F68" s="20"/>
    </row>
    <row r="69" spans="1:6" ht="12.75">
      <c r="A69" s="20"/>
      <c r="B69" s="20"/>
      <c r="C69" s="20"/>
      <c r="D69" s="20"/>
      <c r="E69" s="20"/>
      <c r="F69" s="20"/>
    </row>
    <row r="70" spans="1:6" ht="12.75">
      <c r="A70" s="20"/>
      <c r="B70" s="20"/>
      <c r="C70" s="20"/>
      <c r="D70" s="20"/>
      <c r="E70" s="20"/>
      <c r="F70" s="20"/>
    </row>
    <row r="71" spans="1:6" ht="12.75">
      <c r="A71" s="20"/>
      <c r="B71" s="20"/>
      <c r="C71" s="20"/>
      <c r="D71" s="20"/>
      <c r="E71" s="20"/>
      <c r="F71" s="20"/>
    </row>
    <row r="72" spans="1:6" ht="12.75">
      <c r="A72" s="20"/>
      <c r="B72" s="20"/>
      <c r="C72" s="20"/>
      <c r="D72" s="20"/>
      <c r="E72" s="20"/>
      <c r="F72" s="20"/>
    </row>
    <row r="73" spans="1:6" ht="12.75">
      <c r="A73" s="20"/>
      <c r="B73" s="20"/>
      <c r="C73" s="20"/>
      <c r="D73" s="20"/>
      <c r="E73" s="20"/>
      <c r="F73" s="20"/>
    </row>
    <row r="74" spans="1:6" ht="12.75">
      <c r="A74" s="20"/>
      <c r="B74" s="20"/>
      <c r="C74" s="20"/>
      <c r="D74" s="20"/>
      <c r="E74" s="20"/>
      <c r="F74" s="20"/>
    </row>
    <row r="75" spans="1:6" ht="12.75">
      <c r="A75" s="20"/>
      <c r="B75" s="20"/>
      <c r="C75" s="20"/>
      <c r="D75" s="20"/>
      <c r="E75" s="20"/>
      <c r="F75" s="20"/>
    </row>
    <row r="76" spans="1:6" ht="12.75">
      <c r="A76" s="20"/>
      <c r="B76" s="20"/>
      <c r="C76" s="20"/>
      <c r="D76" s="20"/>
      <c r="E76" s="20"/>
      <c r="F76" s="20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0"/>
      <c r="D78" s="20"/>
      <c r="E78" s="20"/>
      <c r="F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0"/>
      <c r="B83" s="20"/>
      <c r="C83" s="20"/>
      <c r="D83" s="20"/>
      <c r="E83" s="20"/>
      <c r="F83" s="20"/>
    </row>
    <row r="84" spans="1:6" ht="12.75">
      <c r="A84" s="20"/>
      <c r="B84" s="20"/>
      <c r="C84" s="20"/>
      <c r="D84" s="20"/>
      <c r="E84" s="20"/>
      <c r="F84" s="20"/>
    </row>
    <row r="85" spans="1:6" ht="12.75">
      <c r="A85" s="20"/>
      <c r="B85" s="20"/>
      <c r="C85" s="20"/>
      <c r="D85" s="20"/>
      <c r="E85" s="20"/>
      <c r="F85" s="20"/>
    </row>
    <row r="86" spans="1:6" ht="12.75">
      <c r="A86" s="20"/>
      <c r="B86" s="20"/>
      <c r="C86" s="20"/>
      <c r="D86" s="20"/>
      <c r="E86" s="20"/>
      <c r="F86" s="20"/>
    </row>
    <row r="87" spans="1:6" ht="12.75">
      <c r="A87" s="20"/>
      <c r="B87" s="20"/>
      <c r="C87" s="20"/>
      <c r="D87" s="20"/>
      <c r="E87" s="20"/>
      <c r="F87" s="20"/>
    </row>
    <row r="88" spans="1:6" ht="12.75">
      <c r="A88" s="20"/>
      <c r="B88" s="20"/>
      <c r="C88" s="20"/>
      <c r="D88" s="20"/>
      <c r="E88" s="20"/>
      <c r="F88" s="20"/>
    </row>
    <row r="89" spans="1:6" ht="12.75">
      <c r="A89" s="20"/>
      <c r="B89" s="20"/>
      <c r="C89" s="20"/>
      <c r="D89" s="20"/>
      <c r="E89" s="20"/>
      <c r="F89" s="20"/>
    </row>
    <row r="90" spans="1:6" ht="12.75">
      <c r="A90" s="20"/>
      <c r="B90" s="20"/>
      <c r="C90" s="20"/>
      <c r="D90" s="20"/>
      <c r="E90" s="20"/>
      <c r="F90" s="20"/>
    </row>
    <row r="91" spans="1:6" ht="12.75">
      <c r="A91" s="20"/>
      <c r="B91" s="20"/>
      <c r="C91" s="20"/>
      <c r="D91" s="20"/>
      <c r="E91" s="20"/>
      <c r="F91" s="20"/>
    </row>
    <row r="92" spans="1:6" ht="12.75">
      <c r="A92" s="20"/>
      <c r="B92" s="20"/>
      <c r="C92" s="20"/>
      <c r="D92" s="20"/>
      <c r="E92" s="20"/>
      <c r="F92" s="20"/>
    </row>
    <row r="93" spans="1:6" ht="12.75">
      <c r="A93" s="20"/>
      <c r="B93" s="20"/>
      <c r="C93" s="20"/>
      <c r="D93" s="20"/>
      <c r="E93" s="20"/>
      <c r="F93" s="20"/>
    </row>
    <row r="94" spans="1:6" ht="12.75">
      <c r="A94" s="20"/>
      <c r="B94" s="20"/>
      <c r="C94" s="20"/>
      <c r="D94" s="20"/>
      <c r="E94" s="20"/>
      <c r="F94" s="20"/>
    </row>
    <row r="95" spans="1:6" ht="12.75">
      <c r="A95" s="20"/>
      <c r="B95" s="20"/>
      <c r="C95" s="20"/>
      <c r="D95" s="20"/>
      <c r="E95" s="20"/>
      <c r="F95" s="20"/>
    </row>
    <row r="96" spans="1:6" ht="12.75">
      <c r="A96" s="20"/>
      <c r="B96" s="20"/>
      <c r="C96" s="20"/>
      <c r="D96" s="20"/>
      <c r="E96" s="20"/>
      <c r="F96" s="20"/>
    </row>
    <row r="97" spans="1:6" ht="12.75">
      <c r="A97" s="20"/>
      <c r="B97" s="20"/>
      <c r="C97" s="20"/>
      <c r="D97" s="20"/>
      <c r="E97" s="20"/>
      <c r="F97" s="20"/>
    </row>
    <row r="98" spans="1:6" ht="12.75">
      <c r="A98" s="20"/>
      <c r="B98" s="20"/>
      <c r="C98" s="20"/>
      <c r="D98" s="20"/>
      <c r="E98" s="20"/>
      <c r="F98" s="20"/>
    </row>
    <row r="99" spans="1:6" ht="12.75">
      <c r="A99" s="20"/>
      <c r="B99" s="20"/>
      <c r="C99" s="20"/>
      <c r="D99" s="20"/>
      <c r="E99" s="20"/>
      <c r="F99" s="20"/>
    </row>
    <row r="100" spans="1:6" ht="12.75">
      <c r="A100" s="20"/>
      <c r="B100" s="20"/>
      <c r="C100" s="20"/>
      <c r="D100" s="20"/>
      <c r="E100" s="20"/>
      <c r="F100" s="20"/>
    </row>
    <row r="101" spans="1:6" ht="12.75">
      <c r="A101" s="20"/>
      <c r="B101" s="20"/>
      <c r="C101" s="20"/>
      <c r="D101" s="20"/>
      <c r="E101" s="20"/>
      <c r="F101" s="20"/>
    </row>
    <row r="102" spans="1:6" ht="12.75">
      <c r="A102" s="20"/>
      <c r="B102" s="20"/>
      <c r="C102" s="20"/>
      <c r="D102" s="20"/>
      <c r="E102" s="20"/>
      <c r="F102" s="20"/>
    </row>
    <row r="103" spans="1:6" ht="12.75">
      <c r="A103" s="20"/>
      <c r="B103" s="20"/>
      <c r="C103" s="20"/>
      <c r="D103" s="20"/>
      <c r="E103" s="20"/>
      <c r="F103" s="20"/>
    </row>
    <row r="104" spans="1:6" ht="12.75">
      <c r="A104" s="20"/>
      <c r="B104" s="20"/>
      <c r="C104" s="20"/>
      <c r="D104" s="20"/>
      <c r="E104" s="20"/>
      <c r="F104" s="20"/>
    </row>
    <row r="105" spans="1:6" ht="12.75">
      <c r="A105" s="20"/>
      <c r="B105" s="20"/>
      <c r="C105" s="20"/>
      <c r="D105" s="20"/>
      <c r="E105" s="20"/>
      <c r="F105" s="20"/>
    </row>
    <row r="106" spans="1:6" ht="12.75">
      <c r="A106" s="20"/>
      <c r="B106" s="20"/>
      <c r="C106" s="20"/>
      <c r="D106" s="20"/>
      <c r="E106" s="20"/>
      <c r="F106" s="20"/>
    </row>
    <row r="107" spans="1:6" ht="12.75">
      <c r="A107" s="20"/>
      <c r="B107" s="20"/>
      <c r="C107" s="20"/>
      <c r="D107" s="20"/>
      <c r="E107" s="20"/>
      <c r="F107" s="20"/>
    </row>
    <row r="108" spans="1:6" ht="12.75">
      <c r="A108" s="20"/>
      <c r="B108" s="20"/>
      <c r="C108" s="20"/>
      <c r="D108" s="20"/>
      <c r="E108" s="20"/>
      <c r="F108" s="20"/>
    </row>
    <row r="109" spans="1:6" ht="12.75">
      <c r="A109" s="20"/>
      <c r="B109" s="20"/>
      <c r="C109" s="20"/>
      <c r="D109" s="20"/>
      <c r="E109" s="20"/>
      <c r="F109" s="20"/>
    </row>
    <row r="110" spans="1:6" ht="12.75">
      <c r="A110" s="20"/>
      <c r="B110" s="20"/>
      <c r="C110" s="20"/>
      <c r="D110" s="20"/>
      <c r="E110" s="20"/>
      <c r="F110" s="20"/>
    </row>
    <row r="111" spans="1:6" ht="12.75">
      <c r="A111" s="20"/>
      <c r="B111" s="20"/>
      <c r="C111" s="20"/>
      <c r="D111" s="20"/>
      <c r="E111" s="20"/>
      <c r="F111" s="20"/>
    </row>
    <row r="112" spans="1:6" ht="12.75">
      <c r="A112" s="20"/>
      <c r="B112" s="20"/>
      <c r="C112" s="20"/>
      <c r="D112" s="20"/>
      <c r="E112" s="20"/>
      <c r="F112" s="20"/>
    </row>
    <row r="113" spans="1:6" ht="12.75">
      <c r="A113" s="20"/>
      <c r="B113" s="20"/>
      <c r="C113" s="20"/>
      <c r="D113" s="20"/>
      <c r="E113" s="20"/>
      <c r="F113" s="20"/>
    </row>
    <row r="114" spans="1:6" ht="12.75">
      <c r="A114" s="20"/>
      <c r="B114" s="20"/>
      <c r="C114" s="20"/>
      <c r="D114" s="20"/>
      <c r="E114" s="20"/>
      <c r="F114" s="20"/>
    </row>
    <row r="115" spans="1:6" ht="12.75">
      <c r="A115" s="20"/>
      <c r="B115" s="20"/>
      <c r="C115" s="20"/>
      <c r="D115" s="20"/>
      <c r="E115" s="20"/>
      <c r="F115" s="20"/>
    </row>
    <row r="116" spans="1:6" ht="12.75">
      <c r="A116" s="20"/>
      <c r="B116" s="20"/>
      <c r="C116" s="20"/>
      <c r="D116" s="20"/>
      <c r="E116" s="20"/>
      <c r="F116" s="20"/>
    </row>
    <row r="117" spans="1:6" ht="12.75">
      <c r="A117" s="20"/>
      <c r="B117" s="20"/>
      <c r="C117" s="20"/>
      <c r="D117" s="20"/>
      <c r="E117" s="20"/>
      <c r="F117" s="20"/>
    </row>
    <row r="118" spans="1:6" ht="12.75">
      <c r="A118" s="20"/>
      <c r="B118" s="20"/>
      <c r="C118" s="20"/>
      <c r="D118" s="20"/>
      <c r="E118" s="20"/>
      <c r="F118" s="20"/>
    </row>
    <row r="119" spans="1:6" ht="12.75">
      <c r="A119" s="20"/>
      <c r="B119" s="20"/>
      <c r="C119" s="20"/>
      <c r="D119" s="20"/>
      <c r="E119" s="20"/>
      <c r="F119" s="20"/>
    </row>
    <row r="120" spans="1:6" ht="12.75">
      <c r="A120" s="20"/>
      <c r="B120" s="20"/>
      <c r="C120" s="20"/>
      <c r="D120" s="20"/>
      <c r="E120" s="20"/>
      <c r="F120" s="20"/>
    </row>
    <row r="121" spans="1:6" ht="12.75">
      <c r="A121" s="20"/>
      <c r="B121" s="20"/>
      <c r="C121" s="20"/>
      <c r="D121" s="20"/>
      <c r="E121" s="20"/>
      <c r="F121" s="20"/>
    </row>
    <row r="122" spans="1:6" ht="12.75">
      <c r="A122" s="20"/>
      <c r="B122" s="20"/>
      <c r="C122" s="20"/>
      <c r="D122" s="20"/>
      <c r="E122" s="20"/>
      <c r="F122" s="20"/>
    </row>
    <row r="123" spans="1:6" ht="12.75">
      <c r="A123" s="20"/>
      <c r="B123" s="20"/>
      <c r="C123" s="20"/>
      <c r="D123" s="20"/>
      <c r="E123" s="20"/>
      <c r="F123" s="20"/>
    </row>
    <row r="124" spans="1:6" ht="12.75">
      <c r="A124" s="20"/>
      <c r="B124" s="20"/>
      <c r="C124" s="20"/>
      <c r="D124" s="20"/>
      <c r="E124" s="20"/>
      <c r="F124" s="20"/>
    </row>
    <row r="125" spans="1:6" ht="12.75">
      <c r="A125" s="20"/>
      <c r="B125" s="20"/>
      <c r="C125" s="20"/>
      <c r="D125" s="20"/>
      <c r="E125" s="20"/>
      <c r="F125" s="20"/>
    </row>
    <row r="126" spans="1:6" ht="12.75">
      <c r="A126" s="20"/>
      <c r="B126" s="20"/>
      <c r="C126" s="20"/>
      <c r="D126" s="20"/>
      <c r="E126" s="20"/>
      <c r="F126" s="20"/>
    </row>
    <row r="127" spans="1:6" ht="12.75">
      <c r="A127" s="20"/>
      <c r="B127" s="20"/>
      <c r="C127" s="20"/>
      <c r="D127" s="20"/>
      <c r="E127" s="20"/>
      <c r="F127" s="20"/>
    </row>
    <row r="128" spans="1:6" ht="12.75">
      <c r="A128" s="20"/>
      <c r="B128" s="20"/>
      <c r="C128" s="20"/>
      <c r="D128" s="20"/>
      <c r="E128" s="20"/>
      <c r="F128" s="20"/>
    </row>
    <row r="129" spans="1:6" ht="12.75">
      <c r="A129" s="20"/>
      <c r="B129" s="20"/>
      <c r="C129" s="20"/>
      <c r="D129" s="20"/>
      <c r="E129" s="20"/>
      <c r="F129" s="20"/>
    </row>
    <row r="130" spans="1:6" ht="12.75">
      <c r="A130" s="20"/>
      <c r="B130" s="20"/>
      <c r="C130" s="20"/>
      <c r="D130" s="20"/>
      <c r="E130" s="20"/>
      <c r="F130" s="20"/>
    </row>
    <row r="131" spans="1:6" ht="12.75">
      <c r="A131" s="20"/>
      <c r="B131" s="20"/>
      <c r="C131" s="20"/>
      <c r="D131" s="20"/>
      <c r="E131" s="20"/>
      <c r="F131" s="20"/>
    </row>
    <row r="132" spans="1:6" ht="12.75">
      <c r="A132" s="20"/>
      <c r="B132" s="20"/>
      <c r="C132" s="20"/>
      <c r="D132" s="20"/>
      <c r="E132" s="20"/>
      <c r="F132" s="20"/>
    </row>
    <row r="133" spans="1:6" ht="12.75">
      <c r="A133" s="20"/>
      <c r="B133" s="20"/>
      <c r="C133" s="20"/>
      <c r="D133" s="20"/>
      <c r="E133" s="20"/>
      <c r="F133" s="20"/>
    </row>
    <row r="134" spans="1:6" ht="12.75">
      <c r="A134" s="20"/>
      <c r="B134" s="20"/>
      <c r="C134" s="20"/>
      <c r="D134" s="20"/>
      <c r="E134" s="20"/>
      <c r="F134" s="20"/>
    </row>
    <row r="135" spans="1:6" ht="12.75">
      <c r="A135" s="20"/>
      <c r="B135" s="20"/>
      <c r="C135" s="20"/>
      <c r="D135" s="20"/>
      <c r="E135" s="20"/>
      <c r="F135" s="20"/>
    </row>
    <row r="136" spans="1:6" ht="12.75">
      <c r="A136" s="20"/>
      <c r="B136" s="20"/>
      <c r="C136" s="20"/>
      <c r="D136" s="20"/>
      <c r="E136" s="20"/>
      <c r="F136" s="20"/>
    </row>
    <row r="137" spans="1:6" ht="12.75">
      <c r="A137" s="20"/>
      <c r="B137" s="20"/>
      <c r="C137" s="20"/>
      <c r="D137" s="20"/>
      <c r="E137" s="20"/>
      <c r="F137" s="20"/>
    </row>
    <row r="138" spans="1:6" ht="12.75">
      <c r="A138" s="20"/>
      <c r="B138" s="20"/>
      <c r="C138" s="20"/>
      <c r="D138" s="20"/>
      <c r="E138" s="20"/>
      <c r="F138" s="20"/>
    </row>
    <row r="139" spans="1:6" ht="12.75">
      <c r="A139" s="20"/>
      <c r="B139" s="20"/>
      <c r="C139" s="20"/>
      <c r="D139" s="20"/>
      <c r="E139" s="20"/>
      <c r="F139" s="20"/>
    </row>
    <row r="140" spans="1:6" ht="12.75">
      <c r="A140" s="20"/>
      <c r="B140" s="20"/>
      <c r="C140" s="20"/>
      <c r="D140" s="20"/>
      <c r="E140" s="20"/>
      <c r="F140" s="20"/>
    </row>
    <row r="141" spans="1:6" ht="12.75">
      <c r="A141" s="20"/>
      <c r="B141" s="20"/>
      <c r="C141" s="20"/>
      <c r="D141" s="20"/>
      <c r="E141" s="20"/>
      <c r="F141" s="20"/>
    </row>
    <row r="142" spans="1:6" ht="12.75">
      <c r="A142" s="20"/>
      <c r="B142" s="20"/>
      <c r="C142" s="20"/>
      <c r="D142" s="20"/>
      <c r="E142" s="20"/>
      <c r="F142" s="20"/>
    </row>
    <row r="143" spans="1:6" ht="12.75">
      <c r="A143" s="20"/>
      <c r="B143" s="20"/>
      <c r="C143" s="20"/>
      <c r="D143" s="20"/>
      <c r="E143" s="20"/>
      <c r="F143" s="20"/>
    </row>
    <row r="144" spans="1:6" ht="12.75">
      <c r="A144" s="20"/>
      <c r="B144" s="20"/>
      <c r="C144" s="20"/>
      <c r="D144" s="20"/>
      <c r="E144" s="20"/>
      <c r="F144" s="20"/>
    </row>
    <row r="145" spans="1:6" ht="12.75">
      <c r="A145" s="20"/>
      <c r="B145" s="20"/>
      <c r="C145" s="20"/>
      <c r="D145" s="20"/>
      <c r="E145" s="20"/>
      <c r="F145" s="20"/>
    </row>
    <row r="146" spans="1:6" ht="12.75">
      <c r="A146" s="20"/>
      <c r="B146" s="20"/>
      <c r="C146" s="20"/>
      <c r="D146" s="20"/>
      <c r="E146" s="20"/>
      <c r="F146" s="20"/>
    </row>
    <row r="147" spans="1:6" ht="12.75">
      <c r="A147" s="20"/>
      <c r="B147" s="20"/>
      <c r="C147" s="20"/>
      <c r="D147" s="20"/>
      <c r="E147" s="20"/>
      <c r="F147" s="20"/>
    </row>
    <row r="148" spans="1:6" ht="12.75">
      <c r="A148" s="20"/>
      <c r="B148" s="20"/>
      <c r="C148" s="20"/>
      <c r="D148" s="20"/>
      <c r="E148" s="20"/>
      <c r="F148" s="20"/>
    </row>
    <row r="149" spans="1:6" ht="12.75">
      <c r="A149" s="20"/>
      <c r="B149" s="20"/>
      <c r="C149" s="20"/>
      <c r="D149" s="20"/>
      <c r="E149" s="20"/>
      <c r="F149" s="20"/>
    </row>
    <row r="150" spans="1:6" ht="12.75">
      <c r="A150" s="20"/>
      <c r="B150" s="20"/>
      <c r="C150" s="20"/>
      <c r="D150" s="20"/>
      <c r="E150" s="20"/>
      <c r="F150" s="20"/>
    </row>
    <row r="151" spans="1:6" ht="12.75">
      <c r="A151" s="20"/>
      <c r="B151" s="20"/>
      <c r="C151" s="20"/>
      <c r="D151" s="20"/>
      <c r="E151" s="20"/>
      <c r="F151" s="20"/>
    </row>
    <row r="152" spans="1:6" ht="12.75">
      <c r="A152" s="20"/>
      <c r="B152" s="20"/>
      <c r="C152" s="20"/>
      <c r="D152" s="20"/>
      <c r="E152" s="20"/>
      <c r="F152" s="20"/>
    </row>
    <row r="153" spans="1:6" ht="12.75">
      <c r="A153" s="20"/>
      <c r="B153" s="20"/>
      <c r="C153" s="20"/>
      <c r="D153" s="20"/>
      <c r="E153" s="20"/>
      <c r="F153" s="20"/>
    </row>
    <row r="154" spans="1:6" ht="12.75">
      <c r="A154" s="20"/>
      <c r="B154" s="20"/>
      <c r="C154" s="20"/>
      <c r="D154" s="20"/>
      <c r="E154" s="20"/>
      <c r="F154" s="20"/>
    </row>
    <row r="155" spans="1:6" ht="12.75">
      <c r="A155" s="20"/>
      <c r="B155" s="20"/>
      <c r="C155" s="20"/>
      <c r="D155" s="20"/>
      <c r="E155" s="20"/>
      <c r="F155" s="20"/>
    </row>
    <row r="156" spans="1:6" ht="12.75">
      <c r="A156" s="20"/>
      <c r="B156" s="20"/>
      <c r="C156" s="20"/>
      <c r="D156" s="20"/>
      <c r="E156" s="20"/>
      <c r="F156" s="20"/>
    </row>
    <row r="157" spans="1:6" ht="12.75">
      <c r="A157" s="20"/>
      <c r="B157" s="20"/>
      <c r="C157" s="20"/>
      <c r="D157" s="20"/>
      <c r="E157" s="20"/>
      <c r="F157" s="20"/>
    </row>
    <row r="158" spans="1:6" ht="12.75">
      <c r="A158" s="20"/>
      <c r="B158" s="20"/>
      <c r="C158" s="20"/>
      <c r="D158" s="20"/>
      <c r="E158" s="20"/>
      <c r="F158" s="20"/>
    </row>
    <row r="159" spans="1:6" ht="12.75">
      <c r="A159" s="20"/>
      <c r="B159" s="20"/>
      <c r="C159" s="20"/>
      <c r="D159" s="20"/>
      <c r="E159" s="20"/>
      <c r="F159" s="20"/>
    </row>
    <row r="160" spans="1:6" ht="12.75">
      <c r="A160" s="20"/>
      <c r="B160" s="20"/>
      <c r="C160" s="20"/>
      <c r="D160" s="20"/>
      <c r="E160" s="20"/>
      <c r="F160" s="20"/>
    </row>
    <row r="161" spans="1:6" ht="12.75">
      <c r="A161" s="20"/>
      <c r="B161" s="20"/>
      <c r="C161" s="20"/>
      <c r="D161" s="20"/>
      <c r="E161" s="20"/>
      <c r="F161" s="20"/>
    </row>
    <row r="162" spans="1:6" ht="12.75">
      <c r="A162" s="20"/>
      <c r="B162" s="20"/>
      <c r="C162" s="20"/>
      <c r="D162" s="20"/>
      <c r="E162" s="20"/>
      <c r="F162" s="20"/>
    </row>
    <row r="163" spans="1:6" ht="12.75">
      <c r="A163" s="20"/>
      <c r="B163" s="20"/>
      <c r="C163" s="20"/>
      <c r="D163" s="20"/>
      <c r="E163" s="20"/>
      <c r="F163" s="20"/>
    </row>
    <row r="164" spans="1:6" ht="12.75">
      <c r="A164" s="20"/>
      <c r="B164" s="20"/>
      <c r="C164" s="20"/>
      <c r="D164" s="20"/>
      <c r="E164" s="20"/>
      <c r="F164" s="20"/>
    </row>
    <row r="165" spans="1:6" ht="12.75">
      <c r="A165" s="20"/>
      <c r="B165" s="20"/>
      <c r="C165" s="20"/>
      <c r="D165" s="20"/>
      <c r="E165" s="20"/>
      <c r="F165" s="20"/>
    </row>
    <row r="166" spans="1:6" ht="12.75">
      <c r="A166" s="20"/>
      <c r="B166" s="20"/>
      <c r="C166" s="20"/>
      <c r="D166" s="20"/>
      <c r="E166" s="20"/>
      <c r="F166" s="20"/>
    </row>
    <row r="167" spans="1:6" ht="12.75">
      <c r="A167" s="20"/>
      <c r="B167" s="20"/>
      <c r="C167" s="20"/>
      <c r="D167" s="20"/>
      <c r="E167" s="20"/>
      <c r="F167" s="20"/>
    </row>
    <row r="168" spans="1:6" ht="12.75">
      <c r="A168" s="20"/>
      <c r="B168" s="20"/>
      <c r="C168" s="20"/>
      <c r="D168" s="20"/>
      <c r="E168" s="20"/>
      <c r="F168" s="20"/>
    </row>
    <row r="169" spans="1:6" ht="12.75">
      <c r="A169" s="20"/>
      <c r="B169" s="20"/>
      <c r="C169" s="20"/>
      <c r="D169" s="20"/>
      <c r="E169" s="20"/>
      <c r="F169" s="20"/>
    </row>
    <row r="170" spans="1:6" ht="12.75">
      <c r="A170" s="20"/>
      <c r="B170" s="20"/>
      <c r="C170" s="20"/>
      <c r="D170" s="20"/>
      <c r="E170" s="20"/>
      <c r="F170" s="20"/>
    </row>
    <row r="171" spans="1:6" ht="12.75">
      <c r="A171" s="20"/>
      <c r="B171" s="20"/>
      <c r="C171" s="20"/>
      <c r="D171" s="20"/>
      <c r="E171" s="20"/>
      <c r="F171" s="20"/>
    </row>
    <row r="172" spans="1:6" ht="12.75">
      <c r="A172" s="20"/>
      <c r="B172" s="20"/>
      <c r="C172" s="20"/>
      <c r="D172" s="20"/>
      <c r="E172" s="20"/>
      <c r="F172" s="20"/>
    </row>
    <row r="173" spans="1:6" ht="12.75">
      <c r="A173" s="20"/>
      <c r="B173" s="20"/>
      <c r="C173" s="20"/>
      <c r="D173" s="20"/>
      <c r="E173" s="20"/>
      <c r="F173" s="20"/>
    </row>
    <row r="174" spans="1:6" ht="12.75">
      <c r="A174" s="20"/>
      <c r="B174" s="20"/>
      <c r="C174" s="20"/>
      <c r="D174" s="20"/>
      <c r="E174" s="20"/>
      <c r="F174" s="20"/>
    </row>
    <row r="175" spans="1:6" ht="12.75">
      <c r="A175" s="20"/>
      <c r="B175" s="20"/>
      <c r="C175" s="20"/>
      <c r="D175" s="20"/>
      <c r="E175" s="20"/>
      <c r="F175" s="20"/>
    </row>
    <row r="176" spans="1:6" ht="12.75">
      <c r="A176" s="20"/>
      <c r="B176" s="20"/>
      <c r="C176" s="20"/>
      <c r="D176" s="20"/>
      <c r="E176" s="20"/>
      <c r="F176" s="20"/>
    </row>
    <row r="177" spans="1:6" ht="12.75">
      <c r="A177" s="20"/>
      <c r="B177" s="20"/>
      <c r="C177" s="20"/>
      <c r="D177" s="20"/>
      <c r="E177" s="20"/>
      <c r="F177" s="20"/>
    </row>
    <row r="178" spans="1:6" ht="12.75">
      <c r="A178" s="20"/>
      <c r="B178" s="20"/>
      <c r="C178" s="20"/>
      <c r="D178" s="20"/>
      <c r="E178" s="20"/>
      <c r="F178" s="20"/>
    </row>
    <row r="179" spans="1:6" ht="12.75">
      <c r="A179" s="20"/>
      <c r="B179" s="20"/>
      <c r="C179" s="20"/>
      <c r="D179" s="20"/>
      <c r="E179" s="20"/>
      <c r="F179" s="20"/>
    </row>
    <row r="180" spans="1:6" ht="12.75">
      <c r="A180" s="20"/>
      <c r="B180" s="20"/>
      <c r="C180" s="20"/>
      <c r="D180" s="20"/>
      <c r="E180" s="20"/>
      <c r="F180" s="20"/>
    </row>
    <row r="181" spans="1:6" ht="12.75">
      <c r="A181" s="20"/>
      <c r="B181" s="20"/>
      <c r="C181" s="20"/>
      <c r="D181" s="20"/>
      <c r="E181" s="20"/>
      <c r="F181" s="20"/>
    </row>
    <row r="182" spans="1:6" ht="12.75">
      <c r="A182" s="20"/>
      <c r="B182" s="20"/>
      <c r="C182" s="20"/>
      <c r="D182" s="20"/>
      <c r="E182" s="20"/>
      <c r="F182" s="20"/>
    </row>
    <row r="183" spans="1:6" ht="12.75">
      <c r="A183" s="20"/>
      <c r="B183" s="20"/>
      <c r="C183" s="20"/>
      <c r="D183" s="20"/>
      <c r="E183" s="20"/>
      <c r="F183" s="20"/>
    </row>
    <row r="184" spans="1:6" ht="12.75">
      <c r="A184" s="20"/>
      <c r="B184" s="20"/>
      <c r="C184" s="20"/>
      <c r="D184" s="20"/>
      <c r="E184" s="20"/>
      <c r="F184" s="20"/>
    </row>
    <row r="185" spans="1:6" ht="12.75">
      <c r="A185" s="20"/>
      <c r="B185" s="20"/>
      <c r="C185" s="20"/>
      <c r="D185" s="20"/>
      <c r="E185" s="20"/>
      <c r="F185" s="20"/>
    </row>
    <row r="186" spans="1:6" ht="12.75">
      <c r="A186" s="20"/>
      <c r="B186" s="20"/>
      <c r="C186" s="20"/>
      <c r="D186" s="20"/>
      <c r="E186" s="20"/>
      <c r="F186" s="20"/>
    </row>
    <row r="187" spans="1:6" ht="12.75">
      <c r="A187" s="20"/>
      <c r="B187" s="20"/>
      <c r="C187" s="20"/>
      <c r="D187" s="20"/>
      <c r="E187" s="20"/>
      <c r="F187" s="20"/>
    </row>
    <row r="188" spans="1:6" ht="12.75">
      <c r="A188" s="20"/>
      <c r="B188" s="20"/>
      <c r="C188" s="20"/>
      <c r="D188" s="20"/>
      <c r="E188" s="20"/>
      <c r="F188" s="20"/>
    </row>
    <row r="189" spans="1:6" ht="12.75">
      <c r="A189" s="20"/>
      <c r="B189" s="20"/>
      <c r="C189" s="20"/>
      <c r="D189" s="20"/>
      <c r="E189" s="20"/>
      <c r="F189" s="20"/>
    </row>
    <row r="190" spans="1:6" ht="12.75">
      <c r="A190" s="20"/>
      <c r="B190" s="20"/>
      <c r="C190" s="20"/>
      <c r="D190" s="20"/>
      <c r="E190" s="20"/>
      <c r="F190" s="20"/>
    </row>
    <row r="191" spans="1:6" ht="12.75">
      <c r="A191" s="20"/>
      <c r="B191" s="20"/>
      <c r="C191" s="20"/>
      <c r="D191" s="20"/>
      <c r="E191" s="20"/>
      <c r="F191" s="20"/>
    </row>
    <row r="192" spans="1:6" ht="12.75">
      <c r="A192" s="20"/>
      <c r="B192" s="20"/>
      <c r="C192" s="20"/>
      <c r="D192" s="20"/>
      <c r="E192" s="20"/>
      <c r="F192" s="20"/>
    </row>
    <row r="193" spans="1:6" ht="12.75">
      <c r="A193" s="20"/>
      <c r="B193" s="20"/>
      <c r="C193" s="20"/>
      <c r="D193" s="20"/>
      <c r="E193" s="20"/>
      <c r="F193" s="20"/>
    </row>
    <row r="194" spans="1:6" ht="12.75">
      <c r="A194" s="20"/>
      <c r="B194" s="20"/>
      <c r="C194" s="20"/>
      <c r="D194" s="20"/>
      <c r="E194" s="20"/>
      <c r="F194" s="20"/>
    </row>
    <row r="195" spans="1:6" ht="12.75">
      <c r="A195" s="20"/>
      <c r="B195" s="20"/>
      <c r="C195" s="20"/>
      <c r="D195" s="20"/>
      <c r="E195" s="20"/>
      <c r="F195" s="20"/>
    </row>
    <row r="196" spans="1:6" ht="12.75">
      <c r="A196" s="20"/>
      <c r="B196" s="20"/>
      <c r="C196" s="20"/>
      <c r="D196" s="20"/>
      <c r="E196" s="20"/>
      <c r="F196" s="20"/>
    </row>
    <row r="197" spans="1:6" ht="12.75">
      <c r="A197" s="20"/>
      <c r="B197" s="20"/>
      <c r="C197" s="20"/>
      <c r="D197" s="20"/>
      <c r="E197" s="20"/>
      <c r="F197" s="20"/>
    </row>
    <row r="198" spans="1:6" ht="12.75">
      <c r="A198" s="20"/>
      <c r="B198" s="20"/>
      <c r="C198" s="20"/>
      <c r="D198" s="20"/>
      <c r="E198" s="20"/>
      <c r="F198" s="20"/>
    </row>
    <row r="199" spans="1:6" ht="12.75">
      <c r="A199" s="20"/>
      <c r="B199" s="20"/>
      <c r="C199" s="20"/>
      <c r="D199" s="20"/>
      <c r="E199" s="20"/>
      <c r="F199" s="20"/>
    </row>
    <row r="200" spans="1:6" ht="12.75">
      <c r="A200" s="20"/>
      <c r="B200" s="20"/>
      <c r="C200" s="20"/>
      <c r="D200" s="20"/>
      <c r="E200" s="20"/>
      <c r="F200" s="20"/>
    </row>
    <row r="201" spans="1:6" ht="12.75">
      <c r="A201" s="20"/>
      <c r="B201" s="20"/>
      <c r="C201" s="20"/>
      <c r="D201" s="20"/>
      <c r="E201" s="20"/>
      <c r="F201" s="20"/>
    </row>
    <row r="202" spans="1:6" ht="12.75">
      <c r="A202" s="20"/>
      <c r="B202" s="20"/>
      <c r="C202" s="20"/>
      <c r="D202" s="20"/>
      <c r="E202" s="20"/>
      <c r="F202" s="20"/>
    </row>
    <row r="203" spans="1:6" ht="12.75">
      <c r="A203" s="20"/>
      <c r="B203" s="20"/>
      <c r="C203" s="20"/>
      <c r="D203" s="20"/>
      <c r="E203" s="20"/>
      <c r="F203" s="20"/>
    </row>
    <row r="204" spans="1:6" ht="12.75">
      <c r="A204" s="20"/>
      <c r="B204" s="20"/>
      <c r="C204" s="20"/>
      <c r="D204" s="20"/>
      <c r="E204" s="20"/>
      <c r="F204" s="20"/>
    </row>
    <row r="205" spans="1:6" ht="12.75">
      <c r="A205" s="20"/>
      <c r="B205" s="20"/>
      <c r="C205" s="20"/>
      <c r="D205" s="20"/>
      <c r="E205" s="20"/>
      <c r="F205" s="20"/>
    </row>
    <row r="206" spans="1:6" ht="12.75">
      <c r="A206" s="20"/>
      <c r="B206" s="20"/>
      <c r="C206" s="20"/>
      <c r="D206" s="20"/>
      <c r="E206" s="20"/>
      <c r="F206" s="20"/>
    </row>
    <row r="207" spans="1:6" ht="12.75">
      <c r="A207" s="20"/>
      <c r="B207" s="20"/>
      <c r="C207" s="20"/>
      <c r="D207" s="20"/>
      <c r="E207" s="20"/>
      <c r="F207" s="20"/>
    </row>
    <row r="208" spans="1:6" ht="12.75">
      <c r="A208" s="20"/>
      <c r="B208" s="20"/>
      <c r="C208" s="20"/>
      <c r="D208" s="20"/>
      <c r="E208" s="20"/>
      <c r="F208" s="20"/>
    </row>
    <row r="209" spans="1:6" ht="12.75">
      <c r="A209" s="20"/>
      <c r="B209" s="20"/>
      <c r="C209" s="20"/>
      <c r="D209" s="20"/>
      <c r="E209" s="20"/>
      <c r="F209" s="20"/>
    </row>
    <row r="210" spans="1:2" ht="12.75">
      <c r="A210" s="20"/>
      <c r="B210" s="20"/>
    </row>
    <row r="211" spans="1:2" ht="12.75">
      <c r="A211" s="20"/>
      <c r="B211" s="20"/>
    </row>
    <row r="212" spans="1:2" ht="12.75">
      <c r="A212" s="20"/>
      <c r="B212" s="20"/>
    </row>
    <row r="213" spans="1:2" ht="12.75" customHeight="1">
      <c r="A213" s="20"/>
      <c r="B213" s="20"/>
    </row>
    <row r="214" spans="1:2" ht="12.75">
      <c r="A214" s="20"/>
      <c r="B214" s="20"/>
    </row>
    <row r="215" spans="1:2" ht="12.75">
      <c r="A215" s="20"/>
      <c r="B215" s="20"/>
    </row>
    <row r="216" spans="1:2" ht="12.75">
      <c r="A216" s="20"/>
      <c r="B216" s="20"/>
    </row>
    <row r="217" spans="1:2" ht="12.75">
      <c r="A217" s="20"/>
      <c r="B217" s="20"/>
    </row>
    <row r="218" spans="1:2" ht="12.75">
      <c r="A218" s="20"/>
      <c r="B218" s="20"/>
    </row>
    <row r="219" spans="1:2" ht="12.75">
      <c r="A219" s="20"/>
      <c r="B219" s="20"/>
    </row>
    <row r="220" spans="1:2" ht="12.75">
      <c r="A220" s="20"/>
      <c r="B220" s="20"/>
    </row>
    <row r="221" spans="1:2" ht="12.75">
      <c r="A221" s="20"/>
      <c r="B221" s="20"/>
    </row>
    <row r="222" spans="1:2" ht="12.75">
      <c r="A222" s="20"/>
      <c r="B222" s="20"/>
    </row>
    <row r="223" spans="1:2" ht="12.75">
      <c r="A223" s="20"/>
      <c r="B223" s="20"/>
    </row>
    <row r="224" spans="1:2" ht="12.75">
      <c r="A224" s="20"/>
      <c r="B224" s="20"/>
    </row>
    <row r="225" spans="1:2" ht="12.75">
      <c r="A225" s="20"/>
      <c r="B225" s="20"/>
    </row>
    <row r="226" spans="1:2" ht="12.75">
      <c r="A226" s="20"/>
      <c r="B226" s="20"/>
    </row>
    <row r="227" spans="1:2" ht="12.75">
      <c r="A227" s="20"/>
      <c r="B227" s="20"/>
    </row>
    <row r="228" spans="1:2" ht="12.75">
      <c r="A228" s="20"/>
      <c r="B228" s="20"/>
    </row>
    <row r="229" spans="1:2" ht="12.75">
      <c r="A229" s="20"/>
      <c r="B229" s="20"/>
    </row>
    <row r="230" spans="1:2" ht="12.75">
      <c r="A230" s="20"/>
      <c r="B230" s="20"/>
    </row>
    <row r="231" spans="1:2" ht="12.75">
      <c r="A231" s="20"/>
      <c r="B231" s="20"/>
    </row>
    <row r="232" spans="1:2" ht="12.75">
      <c r="A232" s="20"/>
      <c r="B232" s="20"/>
    </row>
    <row r="233" spans="1:2" ht="12.75">
      <c r="A233" s="20"/>
      <c r="B233" s="20"/>
    </row>
    <row r="234" spans="1:2" ht="12.75">
      <c r="A234" s="20"/>
      <c r="B234" s="20"/>
    </row>
    <row r="235" spans="1:2" ht="12.75">
      <c r="A235" s="20"/>
      <c r="B235" s="20"/>
    </row>
    <row r="236" spans="1:2" ht="12.75">
      <c r="A236" s="20"/>
      <c r="B236" s="20"/>
    </row>
    <row r="237" spans="1:2" ht="12.75">
      <c r="A237" s="20"/>
      <c r="B237" s="20"/>
    </row>
    <row r="238" spans="1:2" ht="12.75">
      <c r="A238" s="20"/>
      <c r="B238" s="20"/>
    </row>
    <row r="239" spans="1:2" ht="12.75">
      <c r="A239" s="20"/>
      <c r="B239" s="20"/>
    </row>
    <row r="240" spans="1:2" ht="12.75">
      <c r="A240" s="20"/>
      <c r="B240" s="20"/>
    </row>
    <row r="241" spans="1:2" ht="12.75">
      <c r="A241" s="20"/>
      <c r="B241" s="20"/>
    </row>
    <row r="242" spans="1:2" ht="12.75">
      <c r="A242" s="20"/>
      <c r="B242" s="20"/>
    </row>
    <row r="243" spans="1:2" ht="12.75">
      <c r="A243" s="20"/>
      <c r="B243" s="20"/>
    </row>
    <row r="244" spans="1:2" ht="12.75">
      <c r="A244" s="20"/>
      <c r="B244" s="20"/>
    </row>
    <row r="245" spans="1:2" ht="12.75">
      <c r="A245" s="20"/>
      <c r="B245" s="20"/>
    </row>
    <row r="246" spans="1:2" ht="12.75">
      <c r="A246" s="20"/>
      <c r="B246" s="20"/>
    </row>
    <row r="247" spans="1:2" ht="12.75">
      <c r="A247" s="20"/>
      <c r="B247" s="20"/>
    </row>
    <row r="248" spans="1:2" ht="12.75">
      <c r="A248" s="20"/>
      <c r="B248" s="20"/>
    </row>
    <row r="249" spans="1:2" ht="12.75">
      <c r="A249" s="20"/>
      <c r="B249" s="20"/>
    </row>
    <row r="250" spans="1:2" ht="12.75">
      <c r="A250" s="20"/>
      <c r="B250" s="20"/>
    </row>
    <row r="251" spans="1:2" ht="12.75">
      <c r="A251" s="20"/>
      <c r="B251" s="20"/>
    </row>
    <row r="252" spans="1:2" ht="12.75">
      <c r="A252" s="20"/>
      <c r="B252" s="20"/>
    </row>
    <row r="253" spans="1:2" ht="12.75">
      <c r="A253" s="20"/>
      <c r="B253" s="20"/>
    </row>
    <row r="254" spans="1:2" ht="12.75">
      <c r="A254" s="20"/>
      <c r="B254" s="20"/>
    </row>
    <row r="255" spans="1:2" ht="12.75">
      <c r="A255" s="20"/>
      <c r="B255" s="20"/>
    </row>
    <row r="256" spans="1:2" ht="12.75">
      <c r="A256" s="20"/>
      <c r="B256" s="20"/>
    </row>
    <row r="257" spans="1:2" ht="12.75">
      <c r="A257" s="20"/>
      <c r="B257" s="20"/>
    </row>
    <row r="258" spans="1:2" ht="12.75">
      <c r="A258" s="20"/>
      <c r="B258" s="20"/>
    </row>
    <row r="259" spans="1:2" ht="12.75">
      <c r="A259" s="20"/>
      <c r="B259" s="20"/>
    </row>
    <row r="260" spans="1:2" ht="12.75">
      <c r="A260" s="20"/>
      <c r="B260" s="20"/>
    </row>
    <row r="261" spans="1:2" ht="12.75">
      <c r="A261" s="20"/>
      <c r="B261" s="20"/>
    </row>
    <row r="270" ht="42.75" customHeight="1"/>
    <row r="273" ht="12.75" hidden="1"/>
    <row r="275" ht="19.5" customHeight="1"/>
    <row r="276" ht="14.25" customHeight="1"/>
    <row r="278" ht="12" customHeight="1"/>
    <row r="279" ht="18" customHeight="1"/>
    <row r="280" ht="21" customHeight="1"/>
  </sheetData>
  <sheetProtection/>
  <mergeCells count="13">
    <mergeCell ref="A15:C15"/>
    <mergeCell ref="A16:C16"/>
    <mergeCell ref="A17:C17"/>
    <mergeCell ref="A2:F5"/>
    <mergeCell ref="A6:C6"/>
    <mergeCell ref="D6:F6"/>
    <mergeCell ref="A7:C7"/>
    <mergeCell ref="A18:C18"/>
    <mergeCell ref="A8:C10"/>
    <mergeCell ref="D10:F10"/>
    <mergeCell ref="D15:F15"/>
    <mergeCell ref="D17:F17"/>
    <mergeCell ref="A11:C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NHDES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lsommer</dc:creator>
  <cp:keywords/>
  <dc:description/>
  <cp:lastModifiedBy>E4REGSMM</cp:lastModifiedBy>
  <dcterms:created xsi:type="dcterms:W3CDTF">2010-07-01T18:15:02Z</dcterms:created>
  <dcterms:modified xsi:type="dcterms:W3CDTF">2014-11-06T14:59:41Z</dcterms:modified>
  <cp:category/>
  <cp:version/>
  <cp:contentType/>
  <cp:contentStatus/>
</cp:coreProperties>
</file>